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45" windowWidth="11340" windowHeight="8580" activeTab="0"/>
  </bookViews>
  <sheets>
    <sheet name="Instructions" sheetId="1" r:id="rId1"/>
    <sheet name="Grid" sheetId="2" r:id="rId2"/>
    <sheet name="Lineups" sheetId="3" r:id="rId3"/>
    <sheet name="Blank Form" sheetId="4" r:id="rId4"/>
  </sheets>
  <definedNames>
    <definedName name="_xlnm.Print_Area" localSheetId="3">'Blank Form'!$A$1:$R$27</definedName>
    <definedName name="_xlnm.Print_Area" localSheetId="1">'Grid'!$A$1:$M$24</definedName>
    <definedName name="_xlnm.Print_Area" localSheetId="2">'Lineups'!$A$1:$R$27</definedName>
  </definedNames>
  <calcPr fullCalcOnLoad="1"/>
</workbook>
</file>

<file path=xl/comments2.xml><?xml version="1.0" encoding="utf-8"?>
<comments xmlns="http://schemas.openxmlformats.org/spreadsheetml/2006/main">
  <authors>
    <author>Bob Evans</author>
    <author>Robert Evans</author>
  </authors>
  <commentList>
    <comment ref="C14" authorId="0">
      <text>
        <r>
          <rPr>
            <b/>
            <sz val="8"/>
            <rFont val="Tahoma"/>
            <family val="0"/>
          </rPr>
          <t>Each column should total to 15 if you have a player assigned to each position (1, 2, 3, 4, 5)</t>
        </r>
      </text>
    </comment>
    <comment ref="D2" authorId="0">
      <text>
        <r>
          <rPr>
            <b/>
            <sz val="8"/>
            <rFont val="Tahoma"/>
            <family val="0"/>
          </rPr>
          <t>Enter what # game this is here...</t>
        </r>
      </text>
    </comment>
    <comment ref="F2" authorId="0">
      <text>
        <r>
          <rPr>
            <b/>
            <sz val="8"/>
            <rFont val="Tahoma"/>
            <family val="0"/>
          </rPr>
          <t>Enter the name of the team you are facing</t>
        </r>
      </text>
    </comment>
    <comment ref="I2" authorId="0">
      <text>
        <r>
          <rPr>
            <b/>
            <sz val="8"/>
            <rFont val="Tahoma"/>
            <family val="0"/>
          </rPr>
          <t>Enter the date of the game</t>
        </r>
      </text>
    </comment>
    <comment ref="K2" authorId="0">
      <text>
        <r>
          <rPr>
            <b/>
            <sz val="8"/>
            <rFont val="Tahoma"/>
            <family val="0"/>
          </rPr>
          <t>Enter the time of your game</t>
        </r>
      </text>
    </comment>
    <comment ref="M6" authorId="0">
      <text>
        <r>
          <rPr>
            <b/>
            <sz val="8"/>
            <rFont val="Tahoma"/>
            <family val="0"/>
          </rPr>
          <t>Every player must play a minimum of 4 half quarters and a maximum of 7.</t>
        </r>
      </text>
    </comment>
    <comment ref="B5" authorId="1">
      <text>
        <r>
          <rPr>
            <b/>
            <sz val="8"/>
            <rFont val="Tahoma"/>
            <family val="0"/>
          </rPr>
          <t>Player Column:
Enter the jersey # and player name in this area.  It will be copied to the other parts of the spreadsheet automatically</t>
        </r>
        <r>
          <rPr>
            <sz val="8"/>
            <rFont val="Tahoma"/>
            <family val="0"/>
          </rPr>
          <t xml:space="preserve">
</t>
        </r>
      </text>
    </comment>
  </commentList>
</comments>
</file>

<file path=xl/sharedStrings.xml><?xml version="1.0" encoding="utf-8"?>
<sst xmlns="http://schemas.openxmlformats.org/spreadsheetml/2006/main" count="96" uniqueCount="35">
  <si>
    <t>Player</t>
  </si>
  <si>
    <t>1ST</t>
  </si>
  <si>
    <t>2ND</t>
  </si>
  <si>
    <t>3RD</t>
  </si>
  <si>
    <t>4TH</t>
  </si>
  <si>
    <t>#</t>
  </si>
  <si>
    <t>Period 1.1</t>
  </si>
  <si>
    <t>Period 1.2</t>
  </si>
  <si>
    <t>Period 4.1</t>
  </si>
  <si>
    <t>Period 4.2</t>
  </si>
  <si>
    <t>Period 3.1</t>
  </si>
  <si>
    <t>Period 3.2</t>
  </si>
  <si>
    <t>Period 2.1</t>
  </si>
  <si>
    <t>Period 2.2</t>
  </si>
  <si>
    <t>Game #</t>
  </si>
  <si>
    <t>vs</t>
  </si>
  <si>
    <t>&lt;&lt;team name&gt;&gt;</t>
  </si>
  <si>
    <t>&lt;&lt;date&gt;&gt;</t>
  </si>
  <si>
    <t>&lt;&lt;time&gt;&gt;</t>
  </si>
  <si>
    <t>Played</t>
  </si>
  <si>
    <t>1/2 Qtrs</t>
  </si>
  <si>
    <t>Stukes, Levi</t>
  </si>
  <si>
    <t>Gaines, Sundiata</t>
  </si>
  <si>
    <t>Newman, Steve</t>
  </si>
  <si>
    <t>Bliss, Dave</t>
  </si>
  <si>
    <t>Brophy, Kevin</t>
  </si>
  <si>
    <t>Idrissi, Younes</t>
  </si>
  <si>
    <t>out</t>
  </si>
  <si>
    <t>-- Must total 15 --</t>
  </si>
  <si>
    <t>I Play Too Much</t>
  </si>
  <si>
    <t>I Don't Play Enuf</t>
  </si>
  <si>
    <t>Playing Time Rules for GAA Rec League</t>
  </si>
  <si>
    <t>All Players must sit out at least one 4 minute period, unless team has only 5 players eligible.</t>
  </si>
  <si>
    <t>All players must play a minimum of 4 half quarters (16 minutes) unless they foul out.</t>
  </si>
  <si>
    <t>Additional Note  every player should start at least half of the games in a season.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</si>
</sst>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mmm\-yy;@"/>
    <numFmt numFmtId="167" formatCode="[$-409]mmm\-dd;@"/>
    <numFmt numFmtId="168" formatCode="[$-409]mmm\-d;@"/>
    <numFmt numFmtId="169" formatCode="m/d/yyyy;@"/>
    <numFmt numFmtId="170" formatCode="mm/dd;@"/>
    <numFmt numFmtId="171" formatCode="00"/>
  </numFmts>
  <fonts count="64">
    <font>
      <sz val="10"/>
      <name val="Arial"/>
      <family val="0"/>
    </font>
    <font>
      <b/>
      <sz val="10"/>
      <name val="Arial"/>
      <family val="2"/>
    </font>
    <font>
      <sz val="8"/>
      <name val="Arial"/>
      <family val="0"/>
    </font>
    <font>
      <b/>
      <sz val="9"/>
      <name val="Arial"/>
      <family val="2"/>
    </font>
    <font>
      <b/>
      <sz val="12"/>
      <color indexed="12"/>
      <name val="Arial"/>
      <family val="2"/>
    </font>
    <font>
      <b/>
      <i/>
      <sz val="10"/>
      <name val="Arial"/>
      <family val="2"/>
    </font>
    <font>
      <sz val="14"/>
      <name val="Arial"/>
      <family val="0"/>
    </font>
    <font>
      <b/>
      <sz val="14"/>
      <name val="Arial"/>
      <family val="0"/>
    </font>
    <font>
      <b/>
      <sz val="12"/>
      <name val="Arial Narrow"/>
      <family val="2"/>
    </font>
    <font>
      <sz val="12"/>
      <name val="Arial Narrow"/>
      <family val="2"/>
    </font>
    <font>
      <b/>
      <sz val="11"/>
      <name val="Arial"/>
      <family val="2"/>
    </font>
    <font>
      <b/>
      <sz val="12"/>
      <name val="Arial"/>
      <family val="2"/>
    </font>
    <font>
      <b/>
      <sz val="8"/>
      <name val="Tahoma"/>
      <family val="0"/>
    </font>
    <font>
      <b/>
      <i/>
      <sz val="12"/>
      <color indexed="12"/>
      <name val="Arial Narrow"/>
      <family val="2"/>
    </font>
    <font>
      <sz val="10"/>
      <color indexed="12"/>
      <name val="Arial"/>
      <family val="2"/>
    </font>
    <font>
      <sz val="10"/>
      <color indexed="9"/>
      <name val="Arial"/>
      <family val="0"/>
    </font>
    <font>
      <b/>
      <sz val="14"/>
      <name val="Arial Narrow"/>
      <family val="2"/>
    </font>
    <font>
      <b/>
      <sz val="16"/>
      <name val="Arial"/>
      <family val="0"/>
    </font>
    <font>
      <b/>
      <sz val="12"/>
      <color indexed="55"/>
      <name val="Arial Narrow"/>
      <family val="2"/>
    </font>
    <font>
      <b/>
      <sz val="14"/>
      <color indexed="9"/>
      <name val="Arial"/>
      <family val="2"/>
    </font>
    <font>
      <sz val="8"/>
      <name val="Tahoma"/>
      <family val="0"/>
    </font>
    <font>
      <sz val="1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0"/>
      <color indexed="8"/>
      <name val="Arial"/>
      <family val="0"/>
    </font>
    <font>
      <b/>
      <sz val="12"/>
      <color indexed="8"/>
      <name val="Arial"/>
      <family val="0"/>
    </font>
    <font>
      <sz val="12"/>
      <color indexed="8"/>
      <name val="Arial"/>
      <family val="0"/>
    </font>
    <font>
      <sz val="4"/>
      <color indexed="8"/>
      <name val="Arial"/>
      <family val="0"/>
    </font>
    <font>
      <b/>
      <sz val="8"/>
      <color indexed="8"/>
      <name val="Arial"/>
      <family val="0"/>
    </font>
    <font>
      <b/>
      <sz val="8"/>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dotted"/>
      <top style="thin"/>
      <bottom style="thin"/>
    </border>
    <border>
      <left style="dotted"/>
      <right style="medium"/>
      <top style="thin"/>
      <bottom style="thin"/>
    </border>
    <border>
      <left style="medium"/>
      <right style="dotted"/>
      <top style="thin"/>
      <bottom style="medium"/>
    </border>
    <border>
      <left style="dotted"/>
      <right style="medium"/>
      <top style="thin"/>
      <bottom style="medium"/>
    </border>
    <border>
      <left style="medium"/>
      <right style="dotted"/>
      <top style="medium"/>
      <bottom style="thin"/>
    </border>
    <border>
      <left style="dotted"/>
      <right style="medium"/>
      <top style="medium"/>
      <bottom style="thin"/>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ck"/>
      <top style="medium"/>
      <bottom style="medium"/>
    </border>
    <border>
      <left style="thick"/>
      <right>
        <color indexed="63"/>
      </right>
      <top style="medium"/>
      <bottom style="medium"/>
    </border>
    <border>
      <left style="medium"/>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thin"/>
      <right style="medium"/>
      <top style="medium"/>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9">
    <xf numFmtId="0" fontId="0" fillId="0" borderId="0" xfId="0" applyAlignment="1">
      <alignment/>
    </xf>
    <xf numFmtId="0" fontId="4" fillId="0" borderId="10" xfId="0" applyFont="1" applyBorder="1" applyAlignment="1" applyProtection="1">
      <alignment horizontal="center" vertical="center"/>
      <protection locked="0"/>
    </xf>
    <xf numFmtId="0" fontId="9" fillId="0" borderId="0" xfId="0" applyFont="1" applyAlignment="1" applyProtection="1">
      <alignment/>
      <protection/>
    </xf>
    <xf numFmtId="0" fontId="9"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protection/>
    </xf>
    <xf numFmtId="0" fontId="8" fillId="33" borderId="11" xfId="0" applyFont="1" applyFill="1" applyBorder="1" applyAlignment="1" applyProtection="1">
      <alignment horizontal="center" vertical="center"/>
      <protection/>
    </xf>
    <xf numFmtId="0" fontId="8" fillId="33" borderId="12" xfId="0" applyFont="1" applyFill="1" applyBorder="1" applyAlignment="1" applyProtection="1">
      <alignment horizontal="left" vertical="center"/>
      <protection/>
    </xf>
    <xf numFmtId="0" fontId="8" fillId="33" borderId="12" xfId="0" applyFont="1" applyFill="1" applyBorder="1" applyAlignment="1" applyProtection="1">
      <alignment vertical="center"/>
      <protection/>
    </xf>
    <xf numFmtId="0" fontId="8" fillId="33" borderId="12" xfId="0" applyFont="1" applyFill="1" applyBorder="1" applyAlignment="1" applyProtection="1">
      <alignment horizontal="center" vertical="center"/>
      <protection/>
    </xf>
    <xf numFmtId="0" fontId="0" fillId="0" borderId="0" xfId="0" applyAlignment="1" applyProtection="1">
      <alignment vertical="center"/>
      <protection/>
    </xf>
    <xf numFmtId="0" fontId="8" fillId="33" borderId="13" xfId="0" applyFont="1" applyFill="1" applyBorder="1" applyAlignment="1" applyProtection="1">
      <alignment horizontal="center" vertical="center"/>
      <protection/>
    </xf>
    <xf numFmtId="0" fontId="8" fillId="33" borderId="14" xfId="0" applyFont="1" applyFill="1" applyBorder="1" applyAlignment="1" applyProtection="1">
      <alignment horizontal="left" vertical="center"/>
      <protection/>
    </xf>
    <xf numFmtId="0" fontId="3" fillId="33" borderId="14"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protection/>
    </xf>
    <xf numFmtId="0" fontId="8" fillId="33" borderId="14" xfId="0" applyFont="1" applyFill="1" applyBorder="1" applyAlignment="1" applyProtection="1">
      <alignment vertical="center"/>
      <protection/>
    </xf>
    <xf numFmtId="0" fontId="8" fillId="33" borderId="14"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14" fillId="0" borderId="0" xfId="0" applyFont="1" applyAlignment="1" applyProtection="1">
      <alignment horizontal="center" vertical="center"/>
      <protection/>
    </xf>
    <xf numFmtId="0" fontId="15" fillId="34" borderId="0" xfId="0" applyFont="1" applyFill="1" applyAlignment="1">
      <alignment/>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16" fillId="0" borderId="0" xfId="0" applyFont="1" applyAlignment="1" applyProtection="1">
      <alignment/>
      <protection/>
    </xf>
    <xf numFmtId="0" fontId="16" fillId="0" borderId="0" xfId="0" applyFont="1" applyAlignment="1" applyProtection="1">
      <alignment horizontal="left"/>
      <protection/>
    </xf>
    <xf numFmtId="0" fontId="7" fillId="0" borderId="0" xfId="0" applyFont="1" applyAlignment="1" applyProtection="1">
      <alignment/>
      <protection/>
    </xf>
    <xf numFmtId="0" fontId="7" fillId="0" borderId="0" xfId="0" applyFont="1" applyAlignment="1" applyProtection="1">
      <alignment horizontal="center"/>
      <protection/>
    </xf>
    <xf numFmtId="0" fontId="17" fillId="0" borderId="0" xfId="0" applyFont="1" applyAlignment="1" applyProtection="1">
      <alignment horizontal="center"/>
      <protection/>
    </xf>
    <xf numFmtId="170" fontId="7" fillId="0" borderId="0" xfId="0" applyNumberFormat="1" applyFont="1" applyAlignment="1" applyProtection="1">
      <alignment/>
      <protection/>
    </xf>
    <xf numFmtId="0" fontId="7" fillId="0" borderId="0" xfId="0" applyFont="1" applyAlignment="1" applyProtection="1">
      <alignment/>
      <protection/>
    </xf>
    <xf numFmtId="1" fontId="18" fillId="0" borderId="10" xfId="0" applyNumberFormat="1" applyFont="1" applyBorder="1" applyAlignment="1" applyProtection="1">
      <alignment horizontal="center" vertical="center"/>
      <protection/>
    </xf>
    <xf numFmtId="0" fontId="18" fillId="0" borderId="10" xfId="0" applyFont="1" applyBorder="1" applyAlignment="1" applyProtection="1">
      <alignment vertical="center"/>
      <protection/>
    </xf>
    <xf numFmtId="0" fontId="8" fillId="35" borderId="16" xfId="0" applyFont="1" applyFill="1" applyBorder="1" applyAlignment="1" applyProtection="1">
      <alignment horizontal="center" vertical="center"/>
      <protection/>
    </xf>
    <xf numFmtId="0" fontId="8" fillId="35" borderId="17" xfId="0" applyFont="1" applyFill="1" applyBorder="1" applyAlignment="1" applyProtection="1">
      <alignment vertical="center"/>
      <protection/>
    </xf>
    <xf numFmtId="0" fontId="8" fillId="35" borderId="18" xfId="0" applyFont="1" applyFill="1" applyBorder="1" applyAlignment="1" applyProtection="1">
      <alignment horizontal="center" vertical="center"/>
      <protection/>
    </xf>
    <xf numFmtId="0" fontId="8" fillId="35" borderId="19" xfId="0" applyFont="1" applyFill="1" applyBorder="1" applyAlignment="1" applyProtection="1">
      <alignment vertical="center"/>
      <protection/>
    </xf>
    <xf numFmtId="0" fontId="19" fillId="34" borderId="20" xfId="0" applyFont="1" applyFill="1" applyBorder="1" applyAlignment="1" applyProtection="1">
      <alignment horizontal="center" vertical="center"/>
      <protection/>
    </xf>
    <xf numFmtId="0" fontId="19" fillId="34" borderId="21" xfId="0" applyFont="1" applyFill="1" applyBorder="1" applyAlignment="1" applyProtection="1">
      <alignment vertical="center"/>
      <protection/>
    </xf>
    <xf numFmtId="0" fontId="6" fillId="35" borderId="0" xfId="0" applyFont="1" applyFill="1" applyAlignment="1" applyProtection="1">
      <alignment horizontal="left"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1" fillId="35" borderId="22" xfId="0" applyFont="1" applyFill="1" applyBorder="1" applyAlignment="1" applyProtection="1">
      <alignment vertical="center"/>
      <protection/>
    </xf>
    <xf numFmtId="0" fontId="11" fillId="36" borderId="23" xfId="0" applyFont="1" applyFill="1" applyBorder="1" applyAlignment="1" applyProtection="1">
      <alignment vertical="center"/>
      <protection/>
    </xf>
    <xf numFmtId="0" fontId="11" fillId="36" borderId="24" xfId="0" applyFont="1" applyFill="1" applyBorder="1" applyAlignment="1" applyProtection="1">
      <alignment vertical="center"/>
      <protection/>
    </xf>
    <xf numFmtId="0" fontId="11" fillId="36" borderId="25" xfId="0" applyFont="1" applyFill="1" applyBorder="1" applyAlignment="1" applyProtection="1">
      <alignment vertical="center"/>
      <protection/>
    </xf>
    <xf numFmtId="0" fontId="11" fillId="37" borderId="23" xfId="0" applyFont="1" applyFill="1" applyBorder="1" applyAlignment="1" applyProtection="1">
      <alignment vertical="center"/>
      <protection/>
    </xf>
    <xf numFmtId="0" fontId="11" fillId="37" borderId="24" xfId="0" applyFont="1" applyFill="1" applyBorder="1" applyAlignment="1" applyProtection="1">
      <alignment vertical="center"/>
      <protection/>
    </xf>
    <xf numFmtId="0" fontId="11" fillId="37" borderId="26" xfId="0" applyFont="1" applyFill="1" applyBorder="1" applyAlignment="1" applyProtection="1">
      <alignment vertical="center"/>
      <protection/>
    </xf>
    <xf numFmtId="0" fontId="11" fillId="36" borderId="27" xfId="0" applyFont="1" applyFill="1" applyBorder="1" applyAlignment="1" applyProtection="1">
      <alignment vertical="center"/>
      <protection/>
    </xf>
    <xf numFmtId="0" fontId="11" fillId="37" borderId="25" xfId="0" applyFont="1" applyFill="1" applyBorder="1" applyAlignment="1" applyProtection="1">
      <alignment vertical="center"/>
      <protection/>
    </xf>
    <xf numFmtId="0" fontId="1" fillId="35" borderId="0" xfId="0" applyFont="1" applyFill="1" applyAlignment="1" applyProtection="1">
      <alignment vertical="center"/>
      <protection/>
    </xf>
    <xf numFmtId="0" fontId="0" fillId="35" borderId="22" xfId="0" applyFill="1" applyBorder="1" applyAlignment="1" applyProtection="1">
      <alignment vertical="center"/>
      <protection/>
    </xf>
    <xf numFmtId="0" fontId="0" fillId="35" borderId="28" xfId="0" applyFill="1" applyBorder="1" applyAlignment="1" applyProtection="1">
      <alignment horizontal="center" vertical="center"/>
      <protection/>
    </xf>
    <xf numFmtId="0" fontId="0" fillId="35" borderId="0" xfId="0" applyFill="1" applyBorder="1" applyAlignment="1" applyProtection="1">
      <alignment horizontal="left" vertical="center"/>
      <protection/>
    </xf>
    <xf numFmtId="0" fontId="0" fillId="35" borderId="22"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0"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9" xfId="0" applyFill="1" applyBorder="1" applyAlignment="1" applyProtection="1">
      <alignment vertical="center"/>
      <protection/>
    </xf>
    <xf numFmtId="0" fontId="5" fillId="35" borderId="22" xfId="0" applyFont="1" applyFill="1" applyBorder="1" applyAlignment="1" applyProtection="1">
      <alignment vertical="center"/>
      <protection/>
    </xf>
    <xf numFmtId="0" fontId="5" fillId="35" borderId="28" xfId="0" applyFont="1" applyFill="1" applyBorder="1" applyAlignment="1" applyProtection="1">
      <alignment horizontal="center" vertical="center"/>
      <protection/>
    </xf>
    <xf numFmtId="0" fontId="5" fillId="35" borderId="0" xfId="0" applyFont="1" applyFill="1" applyBorder="1" applyAlignment="1" applyProtection="1">
      <alignment horizontal="left" vertical="center"/>
      <protection/>
    </xf>
    <xf numFmtId="0" fontId="5" fillId="35" borderId="22" xfId="0" applyFont="1" applyFill="1" applyBorder="1" applyAlignment="1" applyProtection="1">
      <alignment horizontal="center" vertical="center"/>
      <protection/>
    </xf>
    <xf numFmtId="0" fontId="5" fillId="35" borderId="0" xfId="0" applyFont="1" applyFill="1" applyAlignment="1" applyProtection="1">
      <alignment vertical="center"/>
      <protection/>
    </xf>
    <xf numFmtId="0" fontId="5" fillId="35" borderId="31" xfId="0" applyFont="1" applyFill="1" applyBorder="1" applyAlignment="1" applyProtection="1">
      <alignment horizontal="center" vertical="center"/>
      <protection/>
    </xf>
    <xf numFmtId="0" fontId="5" fillId="35" borderId="32" xfId="0" applyFont="1" applyFill="1" applyBorder="1" applyAlignment="1" applyProtection="1">
      <alignment horizontal="left" vertical="center"/>
      <protection/>
    </xf>
    <xf numFmtId="0" fontId="5" fillId="35" borderId="33" xfId="0" applyFont="1" applyFill="1" applyBorder="1" applyAlignment="1" applyProtection="1">
      <alignment horizontal="center" vertical="center"/>
      <protection/>
    </xf>
    <xf numFmtId="0" fontId="5" fillId="35" borderId="33" xfId="0" applyFont="1" applyFill="1" applyBorder="1" applyAlignment="1" applyProtection="1">
      <alignment vertical="center"/>
      <protection/>
    </xf>
    <xf numFmtId="0" fontId="0" fillId="35" borderId="0" xfId="0" applyFill="1" applyAlignment="1" applyProtection="1">
      <alignment horizontal="left" vertical="center"/>
      <protection/>
    </xf>
    <xf numFmtId="0" fontId="10" fillId="37" borderId="23" xfId="0" applyFont="1" applyFill="1" applyBorder="1" applyAlignment="1" applyProtection="1">
      <alignment horizontal="left" vertical="center"/>
      <protection/>
    </xf>
    <xf numFmtId="0" fontId="10" fillId="37" borderId="24" xfId="0" applyFont="1" applyFill="1" applyBorder="1" applyAlignment="1" applyProtection="1">
      <alignment horizontal="left" vertical="center"/>
      <protection/>
    </xf>
    <xf numFmtId="0" fontId="10" fillId="37" borderId="25" xfId="0" applyFont="1" applyFill="1" applyBorder="1" applyAlignment="1" applyProtection="1">
      <alignment horizontal="left" vertical="center"/>
      <protection/>
    </xf>
    <xf numFmtId="0" fontId="10" fillId="36" borderId="23" xfId="0" applyFont="1" applyFill="1" applyBorder="1" applyAlignment="1" applyProtection="1">
      <alignment horizontal="left" vertical="center"/>
      <protection/>
    </xf>
    <xf numFmtId="0" fontId="10" fillId="36" borderId="24" xfId="0" applyFont="1" applyFill="1" applyBorder="1" applyAlignment="1" applyProtection="1">
      <alignment horizontal="left" vertical="center"/>
      <protection/>
    </xf>
    <xf numFmtId="0" fontId="10" fillId="36" borderId="26" xfId="0" applyFont="1" applyFill="1" applyBorder="1" applyAlignment="1" applyProtection="1">
      <alignment horizontal="left" vertical="center"/>
      <protection/>
    </xf>
    <xf numFmtId="0" fontId="10" fillId="37" borderId="27" xfId="0" applyFont="1" applyFill="1" applyBorder="1" applyAlignment="1" applyProtection="1">
      <alignment horizontal="left" vertical="center"/>
      <protection/>
    </xf>
    <xf numFmtId="0" fontId="10" fillId="36" borderId="25" xfId="0" applyFont="1" applyFill="1" applyBorder="1" applyAlignment="1" applyProtection="1">
      <alignment vertical="center"/>
      <protection/>
    </xf>
    <xf numFmtId="0" fontId="1" fillId="35" borderId="0" xfId="0" applyFont="1" applyFill="1" applyAlignment="1" applyProtection="1">
      <alignment horizontal="center" vertical="center"/>
      <protection/>
    </xf>
    <xf numFmtId="1" fontId="8" fillId="0" borderId="10" xfId="0" applyNumberFormat="1" applyFont="1" applyBorder="1" applyAlignment="1" applyProtection="1">
      <alignment horizontal="center" vertical="center"/>
      <protection locked="0"/>
    </xf>
    <xf numFmtId="1" fontId="8" fillId="0" borderId="10" xfId="0" applyNumberFormat="1" applyFont="1" applyBorder="1" applyAlignment="1" applyProtection="1">
      <alignment horizontal="left" vertical="center"/>
      <protection locked="0"/>
    </xf>
    <xf numFmtId="0" fontId="21" fillId="35" borderId="0" xfId="0" applyFont="1" applyFill="1" applyAlignment="1" applyProtection="1">
      <alignment horizontal="left" vertical="center"/>
      <protection/>
    </xf>
    <xf numFmtId="0" fontId="21" fillId="35" borderId="0" xfId="0" applyFont="1" applyFill="1" applyAlignment="1" applyProtection="1">
      <alignment horizontal="right" vertical="center"/>
      <protection/>
    </xf>
    <xf numFmtId="0" fontId="17" fillId="35" borderId="0" xfId="0" applyFont="1" applyFill="1" applyAlignment="1" applyProtection="1">
      <alignment horizontal="center" vertical="center"/>
      <protection/>
    </xf>
    <xf numFmtId="168" fontId="21" fillId="35" borderId="0" xfId="0" applyNumberFormat="1" applyFont="1" applyFill="1" applyAlignment="1" applyProtection="1">
      <alignment horizontal="left" vertical="center"/>
      <protection/>
    </xf>
    <xf numFmtId="0" fontId="1" fillId="33" borderId="12" xfId="0" applyFont="1" applyFill="1" applyBorder="1" applyAlignment="1" applyProtection="1">
      <alignment horizontal="center" vertical="center"/>
      <protection/>
    </xf>
    <xf numFmtId="0" fontId="1" fillId="33" borderId="34" xfId="0" applyFont="1" applyFill="1" applyBorder="1" applyAlignment="1" applyProtection="1">
      <alignment horizontal="center" vertical="center"/>
      <protection/>
    </xf>
    <xf numFmtId="0" fontId="13" fillId="0" borderId="35" xfId="0" applyFont="1" applyBorder="1" applyAlignment="1" applyProtection="1" quotePrefix="1">
      <alignment horizontal="center" vertical="center"/>
      <protection/>
    </xf>
    <xf numFmtId="0" fontId="13" fillId="0" borderId="35" xfId="0" applyFont="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ill>
        <patternFill>
          <bgColor indexed="55"/>
        </patternFill>
      </fill>
    </dxf>
    <dxf>
      <font>
        <b/>
        <i/>
        <color indexed="1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57150</xdr:rowOff>
    </xdr:from>
    <xdr:to>
      <xdr:col>9</xdr:col>
      <xdr:colOff>342900</xdr:colOff>
      <xdr:row>23</xdr:row>
      <xdr:rowOff>104775</xdr:rowOff>
    </xdr:to>
    <xdr:sp>
      <xdr:nvSpPr>
        <xdr:cNvPr id="1" name="Text Box 1"/>
        <xdr:cNvSpPr txBox="1">
          <a:spLocks noChangeArrowheads="1"/>
        </xdr:cNvSpPr>
      </xdr:nvSpPr>
      <xdr:spPr>
        <a:xfrm>
          <a:off x="323850" y="219075"/>
          <a:ext cx="5600700" cy="3609975"/>
        </a:xfrm>
        <a:prstGeom prst="rect">
          <a:avLst/>
        </a:prstGeom>
        <a:solidFill>
          <a:srgbClr val="FFFFFF"/>
        </a:solidFill>
        <a:ln w="9525" cmpd="sng">
          <a:solidFill>
            <a:srgbClr val="000000"/>
          </a:solidFill>
          <a:headEnd type="none"/>
          <a:tailEnd type="none"/>
        </a:ln>
      </xdr:spPr>
      <xdr:txBody>
        <a:bodyPr vertOverflow="clip" wrap="square" lIns="228600" tIns="228600" rIns="228600" bIns="228600"/>
        <a:p>
          <a:pPr algn="l">
            <a:defRPr/>
          </a:pPr>
          <a:r>
            <a:rPr lang="en-US" cap="none" sz="800" b="0" i="0" u="none" baseline="0">
              <a:solidFill>
                <a:srgbClr val="000000"/>
              </a:solidFill>
              <a:latin typeface="Arial"/>
              <a:ea typeface="Arial"/>
              <a:cs typeface="Arial"/>
            </a:rPr>
            <a:t>This Excel workbook provides a tool fo creating a Line-Up for GAA Rec League Basketball Games. There are two primary spreadhsheets in this workbook (see tabs at bottom of the screen)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Grid</a:t>
          </a:r>
          <a:r>
            <a:rPr lang="en-US" cap="none" sz="12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this the worksheet you use to enter your Roster and the position they will play each half quarter. This sheet verifies that each player is getting a minimum of 2 quarters playing time and that no player is playing the entire game.
</a:t>
          </a:r>
          <a:r>
            <a:rPr lang="en-US" cap="none" sz="4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Click on the tab below named </a:t>
          </a:r>
          <a:r>
            <a:rPr lang="en-US" cap="none" sz="800" b="1" i="0" u="none" baseline="0">
              <a:solidFill>
                <a:srgbClr val="000000"/>
              </a:solidFill>
              <a:latin typeface="Arial"/>
              <a:ea typeface="Arial"/>
              <a:cs typeface="Arial"/>
            </a:rPr>
            <a:t>Grid</a:t>
          </a:r>
          <a:r>
            <a:rPr lang="en-US" cap="none" sz="800" b="0" i="0" u="none" baseline="0">
              <a:solidFill>
                <a:srgbClr val="000000"/>
              </a:solidFill>
              <a:latin typeface="Arial"/>
              <a:ea typeface="Arial"/>
              <a:cs typeface="Arial"/>
            </a:rPr>
            <a:t>. This has one column for each 1/2 quarter of a game (every 4 minutes). In each column, enter a number 1, 2, 3, 4, or 5 in the player row to indicate what position they are playing that period of time.
</a:t>
          </a:r>
          <a:r>
            <a:rPr lang="en-US" cap="none" sz="4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Each half quarter should total to 15 (sum of 1+2+3+4+5.)  Each player should have at least 4 half quarters filled in and a maximum of 7.   If either of these rules is broken, the problem wille be highlighted in </a:t>
          </a:r>
          <a:r>
            <a:rPr lang="en-US" cap="none" sz="800" b="1" i="0" u="none" baseline="0">
              <a:solidFill>
                <a:srgbClr val="FF0000"/>
              </a:solidFill>
              <a:latin typeface="Arial"/>
              <a:ea typeface="Arial"/>
              <a:cs typeface="Arial"/>
            </a:rPr>
            <a:t>Bold Red</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Lineups - </a:t>
          </a:r>
          <a:r>
            <a:rPr lang="en-US" cap="none" sz="800" b="0" i="0" u="none" baseline="0">
              <a:solidFill>
                <a:srgbClr val="000000"/>
              </a:solidFill>
              <a:latin typeface="Arial"/>
              <a:ea typeface="Arial"/>
              <a:cs typeface="Arial"/>
            </a:rPr>
            <a:t>this worksheet generates a printable lineup sheet that you should take to the game. It includes a tear away roster that you can give to the score keeper as well.
</a:t>
          </a:r>
          <a:r>
            <a:rPr lang="en-US" cap="none" sz="4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After completing entry, click on the </a:t>
          </a:r>
          <a:r>
            <a:rPr lang="en-US" cap="none" sz="800" b="1" i="0" u="none" baseline="0">
              <a:solidFill>
                <a:srgbClr val="000000"/>
              </a:solidFill>
              <a:latin typeface="Arial"/>
              <a:ea typeface="Arial"/>
              <a:cs typeface="Arial"/>
            </a:rPr>
            <a:t>Lineups</a:t>
          </a:r>
          <a:r>
            <a:rPr lang="en-US" cap="none" sz="800" b="0" i="0" u="none" baseline="0">
              <a:solidFill>
                <a:srgbClr val="000000"/>
              </a:solidFill>
              <a:latin typeface="Arial"/>
              <a:ea typeface="Arial"/>
              <a:cs typeface="Arial"/>
            </a:rPr>
            <a:t> tab. There you will see a half quarter by half quarter lineup by position showing the player in the game. There are spaces below if you want to manually write in the names of players sitting out for that time period. Although the spreadsheet cannot determine those for you, it is often easier during a game to call out the names of players sitting out that period first, then the position of the players that will be on the court..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a:t>
          </a:r>
          <a:r>
            <a:rPr lang="en-US" cap="none" sz="800" b="1" i="0" u="none" baseline="0">
              <a:solidFill>
                <a:srgbClr val="000000"/>
              </a:solidFill>
              <a:latin typeface="Arial"/>
              <a:ea typeface="Arial"/>
              <a:cs typeface="Arial"/>
            </a:rPr>
            <a:t>Grid</a:t>
          </a:r>
          <a:r>
            <a:rPr lang="en-US" cap="none" sz="800" b="0" i="0" u="none" baseline="0">
              <a:solidFill>
                <a:srgbClr val="000000"/>
              </a:solidFill>
              <a:latin typeface="Arial"/>
              <a:ea typeface="Arial"/>
              <a:cs typeface="Arial"/>
            </a:rPr>
            <a:t> and </a:t>
          </a:r>
          <a:r>
            <a:rPr lang="en-US" cap="none" sz="800" b="1" i="0" u="none" baseline="0">
              <a:solidFill>
                <a:srgbClr val="000000"/>
              </a:solidFill>
              <a:latin typeface="Arial"/>
              <a:ea typeface="Arial"/>
              <a:cs typeface="Arial"/>
            </a:rPr>
            <a:t>Lineup</a:t>
          </a:r>
          <a:r>
            <a:rPr lang="en-US" cap="none" sz="800" b="0" i="0" u="none" baseline="0">
              <a:solidFill>
                <a:srgbClr val="000000"/>
              </a:solidFill>
              <a:latin typeface="Arial"/>
              <a:ea typeface="Arial"/>
              <a:cs typeface="Arial"/>
            </a:rPr>
            <a:t> spreadsheets are Protected to prevent accidental overtyping of the spreadsheet formulas. Those areas that are unprotected are expected to be filled in by the users.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15</xdr:row>
      <xdr:rowOff>238125</xdr:rowOff>
    </xdr:from>
    <xdr:to>
      <xdr:col>8</xdr:col>
      <xdr:colOff>142875</xdr:colOff>
      <xdr:row>16</xdr:row>
      <xdr:rowOff>314325</xdr:rowOff>
    </xdr:to>
    <xdr:sp>
      <xdr:nvSpPr>
        <xdr:cNvPr id="1" name="Text Box 3"/>
        <xdr:cNvSpPr txBox="1">
          <a:spLocks noChangeArrowheads="1"/>
        </xdr:cNvSpPr>
      </xdr:nvSpPr>
      <xdr:spPr>
        <a:xfrm>
          <a:off x="1609725" y="4714875"/>
          <a:ext cx="3600450" cy="4286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Change the roster at the left. You only need to enter the Roster information once and it is copied everywhere else.</a:t>
          </a:r>
        </a:p>
      </xdr:txBody>
    </xdr:sp>
    <xdr:clientData/>
  </xdr:twoCellAnchor>
  <xdr:twoCellAnchor>
    <xdr:from>
      <xdr:col>1</xdr:col>
      <xdr:colOff>685800</xdr:colOff>
      <xdr:row>14</xdr:row>
      <xdr:rowOff>123825</xdr:rowOff>
    </xdr:from>
    <xdr:to>
      <xdr:col>2</xdr:col>
      <xdr:colOff>190500</xdr:colOff>
      <xdr:row>15</xdr:row>
      <xdr:rowOff>342900</xdr:rowOff>
    </xdr:to>
    <xdr:sp>
      <xdr:nvSpPr>
        <xdr:cNvPr id="2" name="Line 4"/>
        <xdr:cNvSpPr>
          <a:spLocks/>
        </xdr:cNvSpPr>
      </xdr:nvSpPr>
      <xdr:spPr>
        <a:xfrm flipH="1" flipV="1">
          <a:off x="1028700" y="4400550"/>
          <a:ext cx="57150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7">
      <selection activeCell="A1" sqref="A1"/>
    </sheetView>
  </sheetViews>
  <sheetFormatPr defaultColWidth="9.140625" defaultRowHeight="12.75"/>
  <cols>
    <col min="1" max="1" width="6.57421875" style="21" customWidth="1"/>
    <col min="2" max="8" width="9.140625" style="21" customWidth="1"/>
    <col min="9" max="9" width="13.140625" style="21" customWidth="1"/>
    <col min="10" max="16384" width="9.140625" style="21" customWidth="1"/>
  </cols>
  <sheetData/>
  <sheetProtection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M24"/>
  <sheetViews>
    <sheetView zoomScale="75" zoomScaleNormal="75" zoomScalePageLayoutView="0" workbookViewId="0" topLeftCell="A1">
      <selection activeCell="C6" sqref="C6"/>
    </sheetView>
  </sheetViews>
  <sheetFormatPr defaultColWidth="9.140625" defaultRowHeight="12.75"/>
  <cols>
    <col min="1" max="1" width="5.140625" style="2" customWidth="1"/>
    <col min="2" max="2" width="16.00390625" style="3" bestFit="1" customWidth="1"/>
    <col min="3" max="10" width="9.140625" style="4" customWidth="1"/>
    <col min="11" max="11" width="6.00390625" style="2" customWidth="1"/>
    <col min="12" max="12" width="16.00390625" style="2" bestFit="1" customWidth="1"/>
    <col min="13" max="13" width="7.8515625" style="5" bestFit="1" customWidth="1"/>
    <col min="14" max="16384" width="9.140625" style="4" customWidth="1"/>
  </cols>
  <sheetData>
    <row r="1" ht="9" customHeight="1"/>
    <row r="2" spans="1:13" s="26" customFormat="1" ht="27.75" customHeight="1">
      <c r="A2" s="24"/>
      <c r="B2" s="25"/>
      <c r="C2" s="26" t="s">
        <v>14</v>
      </c>
      <c r="D2" s="28">
        <v>0</v>
      </c>
      <c r="E2" s="26" t="s">
        <v>15</v>
      </c>
      <c r="F2" s="26" t="s">
        <v>16</v>
      </c>
      <c r="I2" s="29" t="s">
        <v>17</v>
      </c>
      <c r="K2" s="30" t="s">
        <v>18</v>
      </c>
      <c r="L2" s="24"/>
      <c r="M2" s="27"/>
    </row>
    <row r="3" ht="16.5" thickBot="1"/>
    <row r="4" spans="1:13" s="10" customFormat="1" ht="26.25" customHeight="1">
      <c r="A4" s="6"/>
      <c r="B4" s="7"/>
      <c r="C4" s="85" t="s">
        <v>1</v>
      </c>
      <c r="D4" s="85"/>
      <c r="E4" s="85" t="s">
        <v>2</v>
      </c>
      <c r="F4" s="85"/>
      <c r="G4" s="85" t="s">
        <v>3</v>
      </c>
      <c r="H4" s="85"/>
      <c r="I4" s="85" t="s">
        <v>4</v>
      </c>
      <c r="J4" s="86"/>
      <c r="K4" s="6"/>
      <c r="L4" s="8"/>
      <c r="M4" s="9" t="s">
        <v>20</v>
      </c>
    </row>
    <row r="5" spans="1:13" s="10" customFormat="1" ht="26.25" customHeight="1">
      <c r="A5" s="11" t="s">
        <v>5</v>
      </c>
      <c r="B5" s="12" t="s">
        <v>0</v>
      </c>
      <c r="C5" s="13">
        <v>1.1</v>
      </c>
      <c r="D5" s="13">
        <v>1.2</v>
      </c>
      <c r="E5" s="13">
        <v>2.1</v>
      </c>
      <c r="F5" s="13">
        <v>2.2</v>
      </c>
      <c r="G5" s="13">
        <v>3.1</v>
      </c>
      <c r="H5" s="13">
        <v>3.2</v>
      </c>
      <c r="I5" s="13">
        <v>4.1</v>
      </c>
      <c r="J5" s="14">
        <v>4.2</v>
      </c>
      <c r="K5" s="11" t="s">
        <v>5</v>
      </c>
      <c r="L5" s="15" t="s">
        <v>0</v>
      </c>
      <c r="M5" s="16" t="s">
        <v>19</v>
      </c>
    </row>
    <row r="6" spans="1:13" s="10" customFormat="1" ht="26.25" customHeight="1">
      <c r="A6" s="79">
        <v>0</v>
      </c>
      <c r="B6" s="80" t="s">
        <v>26</v>
      </c>
      <c r="C6" s="1"/>
      <c r="D6" s="1">
        <v>5</v>
      </c>
      <c r="E6" s="1"/>
      <c r="F6" s="1">
        <v>5</v>
      </c>
      <c r="G6" s="1"/>
      <c r="H6" s="1">
        <v>5</v>
      </c>
      <c r="I6" s="1">
        <v>5</v>
      </c>
      <c r="J6" s="1"/>
      <c r="K6" s="31">
        <f>A6</f>
        <v>0</v>
      </c>
      <c r="L6" s="32" t="str">
        <f aca="true" t="shared" si="0" ref="L6:L13">B6</f>
        <v>Idrissi, Younes</v>
      </c>
      <c r="M6" s="22">
        <f aca="true" t="shared" si="1" ref="M6:M13">IF(ISBLANK(C6),0,1)+IF(ISBLANK(D6),0,1)+IF(ISBLANK(E6),0,1)+IF(ISBLANK(F6),0,1)+IF(ISBLANK(G6),0,1)+IF(ISBLANK(H6),0,1)+IF(ISBLANK(I6),0,1)+IF(ISBLANK(J6),0,1)</f>
        <v>4</v>
      </c>
    </row>
    <row r="7" spans="1:13" s="10" customFormat="1" ht="26.25" customHeight="1">
      <c r="A7" s="79">
        <v>2</v>
      </c>
      <c r="B7" s="80" t="s">
        <v>22</v>
      </c>
      <c r="C7" s="1">
        <v>1</v>
      </c>
      <c r="D7" s="1"/>
      <c r="E7" s="1">
        <v>1</v>
      </c>
      <c r="F7" s="1"/>
      <c r="G7" s="1">
        <v>1</v>
      </c>
      <c r="H7" s="1">
        <v>2</v>
      </c>
      <c r="I7" s="1"/>
      <c r="J7" s="1">
        <v>1</v>
      </c>
      <c r="K7" s="31">
        <f aca="true" t="shared" si="2" ref="K7:K13">A7</f>
        <v>2</v>
      </c>
      <c r="L7" s="32" t="str">
        <f t="shared" si="0"/>
        <v>Gaines, Sundiata</v>
      </c>
      <c r="M7" s="22">
        <f t="shared" si="1"/>
        <v>5</v>
      </c>
    </row>
    <row r="8" spans="1:13" s="10" customFormat="1" ht="26.25" customHeight="1">
      <c r="A8" s="79">
        <v>3</v>
      </c>
      <c r="B8" s="80" t="s">
        <v>25</v>
      </c>
      <c r="C8" s="1"/>
      <c r="D8" s="1">
        <v>1</v>
      </c>
      <c r="E8" s="1">
        <v>2</v>
      </c>
      <c r="F8" s="1">
        <v>1</v>
      </c>
      <c r="G8" s="1"/>
      <c r="H8" s="1">
        <v>1</v>
      </c>
      <c r="I8" s="1">
        <v>1</v>
      </c>
      <c r="J8" s="1"/>
      <c r="K8" s="31">
        <f t="shared" si="2"/>
        <v>3</v>
      </c>
      <c r="L8" s="32" t="str">
        <f t="shared" si="0"/>
        <v>Brophy, Kevin</v>
      </c>
      <c r="M8" s="22">
        <f t="shared" si="1"/>
        <v>5</v>
      </c>
    </row>
    <row r="9" spans="1:13" s="10" customFormat="1" ht="26.25" customHeight="1">
      <c r="A9" s="79">
        <v>14</v>
      </c>
      <c r="B9" s="80" t="s">
        <v>21</v>
      </c>
      <c r="C9" s="1">
        <v>2</v>
      </c>
      <c r="D9" s="1">
        <v>2</v>
      </c>
      <c r="E9" s="1"/>
      <c r="F9" s="1">
        <v>2</v>
      </c>
      <c r="G9" s="1">
        <v>2</v>
      </c>
      <c r="H9" s="1"/>
      <c r="I9" s="1">
        <v>2</v>
      </c>
      <c r="J9" s="1">
        <v>2</v>
      </c>
      <c r="K9" s="31">
        <f t="shared" si="2"/>
        <v>14</v>
      </c>
      <c r="L9" s="32" t="str">
        <f t="shared" si="0"/>
        <v>Stukes, Levi</v>
      </c>
      <c r="M9" s="22">
        <f t="shared" si="1"/>
        <v>6</v>
      </c>
    </row>
    <row r="10" spans="1:13" s="10" customFormat="1" ht="26.25" customHeight="1">
      <c r="A10" s="79">
        <v>15</v>
      </c>
      <c r="B10" s="80" t="s">
        <v>23</v>
      </c>
      <c r="C10" s="1">
        <v>5</v>
      </c>
      <c r="D10" s="1"/>
      <c r="E10" s="1">
        <v>5</v>
      </c>
      <c r="F10" s="1"/>
      <c r="G10" s="1">
        <v>5</v>
      </c>
      <c r="H10" s="1"/>
      <c r="I10" s="1"/>
      <c r="J10" s="1">
        <v>5</v>
      </c>
      <c r="K10" s="31">
        <f t="shared" si="2"/>
        <v>15</v>
      </c>
      <c r="L10" s="32" t="str">
        <f t="shared" si="0"/>
        <v>Newman, Steve</v>
      </c>
      <c r="M10" s="22">
        <f t="shared" si="1"/>
        <v>4</v>
      </c>
    </row>
    <row r="11" spans="1:13" s="10" customFormat="1" ht="26.25" customHeight="1">
      <c r="A11" s="79">
        <v>25</v>
      </c>
      <c r="B11" s="80" t="s">
        <v>30</v>
      </c>
      <c r="C11" s="1">
        <v>3</v>
      </c>
      <c r="D11" s="1">
        <v>3</v>
      </c>
      <c r="E11" s="1">
        <v>3</v>
      </c>
      <c r="F11" s="1">
        <v>3</v>
      </c>
      <c r="G11" s="1">
        <v>3</v>
      </c>
      <c r="H11" s="1">
        <v>3</v>
      </c>
      <c r="I11" s="1">
        <v>3</v>
      </c>
      <c r="J11" s="1">
        <v>3</v>
      </c>
      <c r="K11" s="31">
        <f t="shared" si="2"/>
        <v>25</v>
      </c>
      <c r="L11" s="32" t="str">
        <f t="shared" si="0"/>
        <v>I Don't Play Enuf</v>
      </c>
      <c r="M11" s="23">
        <f t="shared" si="1"/>
        <v>8</v>
      </c>
    </row>
    <row r="12" spans="1:13" s="10" customFormat="1" ht="26.25" customHeight="1">
      <c r="A12" s="79">
        <v>34</v>
      </c>
      <c r="B12" s="80" t="s">
        <v>29</v>
      </c>
      <c r="C12" s="1">
        <v>4</v>
      </c>
      <c r="D12" s="1"/>
      <c r="E12" s="1"/>
      <c r="F12" s="1"/>
      <c r="G12" s="1">
        <v>4</v>
      </c>
      <c r="H12" s="1"/>
      <c r="I12" s="1">
        <v>4</v>
      </c>
      <c r="J12" s="1"/>
      <c r="K12" s="31">
        <f t="shared" si="2"/>
        <v>34</v>
      </c>
      <c r="L12" s="32" t="str">
        <f t="shared" si="0"/>
        <v>I Play Too Much</v>
      </c>
      <c r="M12" s="22">
        <f t="shared" si="1"/>
        <v>3</v>
      </c>
    </row>
    <row r="13" spans="1:13" s="10" customFormat="1" ht="26.25" customHeight="1">
      <c r="A13" s="79">
        <v>44</v>
      </c>
      <c r="B13" s="80" t="s">
        <v>24</v>
      </c>
      <c r="C13" s="1"/>
      <c r="D13" s="1">
        <v>4</v>
      </c>
      <c r="E13" s="1"/>
      <c r="F13" s="1">
        <v>4</v>
      </c>
      <c r="G13" s="1"/>
      <c r="H13" s="1">
        <v>4</v>
      </c>
      <c r="I13" s="1"/>
      <c r="J13" s="1">
        <v>4</v>
      </c>
      <c r="K13" s="31">
        <f t="shared" si="2"/>
        <v>44</v>
      </c>
      <c r="L13" s="32" t="str">
        <f t="shared" si="0"/>
        <v>Bliss, Dave</v>
      </c>
      <c r="M13" s="22">
        <f t="shared" si="1"/>
        <v>4</v>
      </c>
    </row>
    <row r="14" spans="1:13" s="10" customFormat="1" ht="21" customHeight="1">
      <c r="A14" s="87" t="s">
        <v>28</v>
      </c>
      <c r="B14" s="88"/>
      <c r="C14" s="20">
        <f>SUM(C6:C13)</f>
        <v>15</v>
      </c>
      <c r="D14" s="20">
        <f aca="true" t="shared" si="3" ref="D14:J14">SUM(D6:D13)</f>
        <v>15</v>
      </c>
      <c r="E14" s="20">
        <f t="shared" si="3"/>
        <v>11</v>
      </c>
      <c r="F14" s="20">
        <f t="shared" si="3"/>
        <v>15</v>
      </c>
      <c r="G14" s="20">
        <f t="shared" si="3"/>
        <v>15</v>
      </c>
      <c r="H14" s="20">
        <f t="shared" si="3"/>
        <v>15</v>
      </c>
      <c r="I14" s="20">
        <f t="shared" si="3"/>
        <v>15</v>
      </c>
      <c r="J14" s="20">
        <f t="shared" si="3"/>
        <v>15</v>
      </c>
      <c r="K14" s="18"/>
      <c r="L14" s="19"/>
      <c r="M14" s="17"/>
    </row>
    <row r="15" ht="15.75"/>
    <row r="16" spans="1:13" ht="27.75" customHeight="1">
      <c r="A16" s="4"/>
      <c r="B16" s="4"/>
      <c r="I16" s="2"/>
      <c r="J16" s="2"/>
      <c r="K16" s="5"/>
      <c r="L16" s="4"/>
      <c r="M16" s="4"/>
    </row>
    <row r="17" spans="1:13" ht="27.75" customHeight="1">
      <c r="A17" s="4"/>
      <c r="B17" s="4"/>
      <c r="I17" s="2"/>
      <c r="J17" s="2"/>
      <c r="K17" s="5"/>
      <c r="L17" s="4"/>
      <c r="M17" s="4"/>
    </row>
    <row r="18" spans="1:13" ht="27.75" customHeight="1">
      <c r="A18" s="4"/>
      <c r="B18" s="4"/>
      <c r="I18" s="2"/>
      <c r="J18" s="2"/>
      <c r="K18" s="5"/>
      <c r="L18" s="4"/>
      <c r="M18" s="4"/>
    </row>
    <row r="19" spans="1:13" ht="27.75" customHeight="1">
      <c r="A19" s="4"/>
      <c r="B19" s="4"/>
      <c r="I19" s="2"/>
      <c r="J19" s="2"/>
      <c r="K19" s="5"/>
      <c r="L19" s="4"/>
      <c r="M19" s="4"/>
    </row>
    <row r="20" spans="1:13" ht="27.75" customHeight="1">
      <c r="A20" s="4"/>
      <c r="B20" s="4"/>
      <c r="I20" s="2"/>
      <c r="J20" s="2"/>
      <c r="K20" s="5"/>
      <c r="L20" s="4"/>
      <c r="M20" s="4"/>
    </row>
    <row r="21" spans="1:13" ht="27.75" customHeight="1">
      <c r="A21" s="4"/>
      <c r="B21" s="4"/>
      <c r="I21" s="2"/>
      <c r="J21" s="2"/>
      <c r="K21" s="5"/>
      <c r="L21" s="4"/>
      <c r="M21" s="4"/>
    </row>
    <row r="22" spans="1:13" ht="27.75" customHeight="1">
      <c r="A22" s="4"/>
      <c r="B22" s="4"/>
      <c r="I22" s="2"/>
      <c r="J22" s="2"/>
      <c r="K22" s="5"/>
      <c r="L22" s="4"/>
      <c r="M22" s="4"/>
    </row>
    <row r="23" spans="1:13" ht="27.75" customHeight="1">
      <c r="A23" s="4"/>
      <c r="B23" s="4"/>
      <c r="I23" s="2"/>
      <c r="J23" s="2"/>
      <c r="K23" s="5"/>
      <c r="L23" s="4"/>
      <c r="M23" s="4"/>
    </row>
    <row r="24" spans="1:13" ht="27.75" customHeight="1">
      <c r="A24" s="4"/>
      <c r="B24" s="4"/>
      <c r="I24" s="2"/>
      <c r="J24" s="2"/>
      <c r="K24" s="5"/>
      <c r="L24" s="4"/>
      <c r="M24" s="4"/>
    </row>
    <row r="25" ht="27.75" customHeight="1"/>
    <row r="26" ht="27.75" customHeight="1"/>
    <row r="27" ht="27.75" customHeight="1"/>
    <row r="28" ht="27.75" customHeight="1"/>
    <row r="29" ht="27.75" customHeight="1"/>
    <row r="30" ht="27.75" customHeight="1"/>
    <row r="31" ht="27.75" customHeight="1"/>
    <row r="32" ht="27.75" customHeight="1"/>
    <row r="33" ht="27.75" customHeight="1"/>
    <row r="34" ht="27.75" customHeight="1"/>
    <row r="35" ht="27.75" customHeight="1"/>
  </sheetData>
  <sheetProtection sheet="1" objects="1" scenarios="1"/>
  <mergeCells count="5">
    <mergeCell ref="I4:J4"/>
    <mergeCell ref="A14:B14"/>
    <mergeCell ref="C4:D4"/>
    <mergeCell ref="E4:F4"/>
    <mergeCell ref="G4:H4"/>
  </mergeCells>
  <conditionalFormatting sqref="C6:J13">
    <cfRule type="expression" priority="1" dxfId="4" stopIfTrue="1">
      <formula>IIF($M6&lt;4,TRUE,IIF($M6&gt;7,TRUE,FALSE))</formula>
    </cfRule>
    <cfRule type="cellIs" priority="2" dxfId="3" operator="notBetween" stopIfTrue="1">
      <formula>1</formula>
      <formula>5</formula>
    </cfRule>
  </conditionalFormatting>
  <conditionalFormatting sqref="M6:M13">
    <cfRule type="cellIs" priority="3" dxfId="0" operator="lessThan" stopIfTrue="1">
      <formula>4</formula>
    </cfRule>
    <cfRule type="cellIs" priority="4" dxfId="0" operator="greaterThan" stopIfTrue="1">
      <formula>7</formula>
    </cfRule>
  </conditionalFormatting>
  <conditionalFormatting sqref="C14:J14">
    <cfRule type="cellIs" priority="5" dxfId="0" operator="notEqual" stopIfTrue="1">
      <formula>15</formula>
    </cfRule>
  </conditionalFormatting>
  <printOptions horizontalCentered="1"/>
  <pageMargins left="0.75" right="0.75" top="1" bottom="1" header="0.5" footer="0.5"/>
  <pageSetup fitToHeight="1" fitToWidth="1" horizontalDpi="600" verticalDpi="600" orientation="landscape" scale="7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27"/>
  <sheetViews>
    <sheetView zoomScale="66" zoomScaleNormal="66" zoomScalePageLayoutView="0" workbookViewId="0" topLeftCell="A1">
      <selection activeCell="A1" sqref="A1"/>
    </sheetView>
  </sheetViews>
  <sheetFormatPr defaultColWidth="9.140625" defaultRowHeight="26.25" customHeight="1"/>
  <cols>
    <col min="1" max="1" width="2.8515625" style="40" customWidth="1"/>
    <col min="2" max="2" width="5.7109375" style="41" customWidth="1"/>
    <col min="3" max="3" width="14.421875" style="41" bestFit="1" customWidth="1"/>
    <col min="4" max="4" width="9.140625" style="41" customWidth="1"/>
    <col min="5" max="5" width="5.7109375" style="41" customWidth="1"/>
    <col min="6" max="6" width="14.421875" style="41" bestFit="1" customWidth="1"/>
    <col min="7" max="7" width="9.140625" style="41" customWidth="1"/>
    <col min="8" max="8" width="5.7109375" style="41" customWidth="1"/>
    <col min="9" max="9" width="14.57421875" style="41" customWidth="1"/>
    <col min="10" max="10" width="4.7109375" style="41" hidden="1" customWidth="1"/>
    <col min="11" max="11" width="12.28125" style="40" bestFit="1" customWidth="1"/>
    <col min="12" max="12" width="5.7109375" style="40" customWidth="1"/>
    <col min="13" max="13" width="14.421875" style="40" bestFit="1" customWidth="1"/>
    <col min="14" max="14" width="9.140625" style="40" customWidth="1"/>
    <col min="15" max="15" width="8.421875" style="40" customWidth="1"/>
    <col min="16" max="16" width="5.140625" style="40" customWidth="1"/>
    <col min="17" max="17" width="26.57421875" style="40" customWidth="1"/>
    <col min="18" max="18" width="4.00390625" style="40" customWidth="1"/>
    <col min="19" max="16384" width="9.140625" style="40" customWidth="1"/>
  </cols>
  <sheetData>
    <row r="1" spans="1:15" s="39" customFormat="1" ht="26.25" customHeight="1">
      <c r="A1" s="81"/>
      <c r="B1" s="81"/>
      <c r="C1" s="82" t="str">
        <f>Grid!C2</f>
        <v>Game #</v>
      </c>
      <c r="D1" s="83">
        <f>Grid!D2</f>
        <v>0</v>
      </c>
      <c r="E1" s="81" t="str">
        <f>Grid!E2</f>
        <v>vs</v>
      </c>
      <c r="F1" s="81" t="str">
        <f>Grid!F2</f>
        <v>&lt;&lt;team name&gt;&gt;</v>
      </c>
      <c r="G1" s="81"/>
      <c r="H1" s="81"/>
      <c r="J1" s="81">
        <f>Grid!J2</f>
        <v>0</v>
      </c>
      <c r="K1" s="84" t="str">
        <f>Grid!I2</f>
        <v>&lt;&lt;date&gt;&gt;</v>
      </c>
      <c r="M1" s="81" t="str">
        <f>Grid!K2</f>
        <v>&lt;&lt;time&gt;&gt;</v>
      </c>
      <c r="N1" s="81"/>
      <c r="O1" s="81"/>
    </row>
    <row r="2" ht="26.25" customHeight="1" thickBot="1"/>
    <row r="3" spans="1:17" s="51" customFormat="1" ht="26.25" customHeight="1" thickBot="1">
      <c r="A3" s="42"/>
      <c r="B3" s="43" t="s">
        <v>6</v>
      </c>
      <c r="C3" s="44"/>
      <c r="D3" s="45"/>
      <c r="E3" s="46" t="s">
        <v>7</v>
      </c>
      <c r="F3" s="47"/>
      <c r="G3" s="48"/>
      <c r="H3" s="49" t="s">
        <v>12</v>
      </c>
      <c r="I3" s="44"/>
      <c r="J3" s="44"/>
      <c r="K3" s="45"/>
      <c r="L3" s="46" t="s">
        <v>13</v>
      </c>
      <c r="M3" s="47"/>
      <c r="N3" s="50"/>
      <c r="P3" s="37" t="str">
        <f>Grid!$A5</f>
        <v>#</v>
      </c>
      <c r="Q3" s="38" t="str">
        <f>Grid!$B5</f>
        <v>Player</v>
      </c>
    </row>
    <row r="4" spans="1:17" ht="26.25" customHeight="1">
      <c r="A4" s="52"/>
      <c r="B4" s="53">
        <v>1</v>
      </c>
      <c r="C4" s="54" t="str">
        <f>VLOOKUP(B4,Grid!$C$6:$L$13,10,FALSE)</f>
        <v>Gaines, Sundiata</v>
      </c>
      <c r="D4" s="55"/>
      <c r="E4" s="53">
        <v>1</v>
      </c>
      <c r="F4" s="54" t="str">
        <f>VLOOKUP(E4,Grid!$D$6:$L$13,9,FALSE)</f>
        <v>Brophy, Kevin</v>
      </c>
      <c r="G4" s="56"/>
      <c r="H4" s="57">
        <v>1</v>
      </c>
      <c r="I4" s="54" t="str">
        <f>VLOOKUP(H4,Grid!$E$6:$L$13,8,FALSE)</f>
        <v>Gaines, Sundiata</v>
      </c>
      <c r="J4" s="58"/>
      <c r="K4" s="52"/>
      <c r="L4" s="53">
        <v>1</v>
      </c>
      <c r="M4" s="54" t="str">
        <f>VLOOKUP(L4,Grid!$F$6:$L$13,7,FALSE)</f>
        <v>Brophy, Kevin</v>
      </c>
      <c r="N4" s="59"/>
      <c r="P4" s="33">
        <f>Grid!$A6</f>
        <v>0</v>
      </c>
      <c r="Q4" s="34" t="str">
        <f>Grid!$B6</f>
        <v>Idrissi, Younes</v>
      </c>
    </row>
    <row r="5" spans="1:17" ht="26.25" customHeight="1">
      <c r="A5" s="52"/>
      <c r="B5" s="53">
        <v>2</v>
      </c>
      <c r="C5" s="54" t="str">
        <f>VLOOKUP(B5,Grid!$C$6:$L$13,10,FALSE)</f>
        <v>Stukes, Levi</v>
      </c>
      <c r="D5" s="55"/>
      <c r="E5" s="53">
        <v>2</v>
      </c>
      <c r="F5" s="54" t="str">
        <f>VLOOKUP(E5,Grid!$D$6:$L$13,9,FALSE)</f>
        <v>Stukes, Levi</v>
      </c>
      <c r="G5" s="56"/>
      <c r="H5" s="57">
        <v>2</v>
      </c>
      <c r="I5" s="54" t="str">
        <f>VLOOKUP(H5,Grid!$E$6:$L$13,8,FALSE)</f>
        <v>Brophy, Kevin</v>
      </c>
      <c r="J5" s="58"/>
      <c r="K5" s="52"/>
      <c r="L5" s="53">
        <v>2</v>
      </c>
      <c r="M5" s="54" t="str">
        <f>VLOOKUP(L5,Grid!$F$6:$L$13,7,FALSE)</f>
        <v>Stukes, Levi</v>
      </c>
      <c r="N5" s="59"/>
      <c r="P5" s="33">
        <f>Grid!$A7</f>
        <v>2</v>
      </c>
      <c r="Q5" s="34" t="str">
        <f>Grid!$B7</f>
        <v>Gaines, Sundiata</v>
      </c>
    </row>
    <row r="6" spans="1:17" ht="26.25" customHeight="1">
      <c r="A6" s="52"/>
      <c r="B6" s="53">
        <v>3</v>
      </c>
      <c r="C6" s="54" t="str">
        <f>VLOOKUP(B6,Grid!$C$6:$L$13,10,FALSE)</f>
        <v>I Don't Play Enuf</v>
      </c>
      <c r="D6" s="55"/>
      <c r="E6" s="53">
        <v>3</v>
      </c>
      <c r="F6" s="54" t="str">
        <f>VLOOKUP(E6,Grid!$D$6:$L$13,9,FALSE)</f>
        <v>I Don't Play Enuf</v>
      </c>
      <c r="G6" s="56"/>
      <c r="H6" s="57">
        <v>3</v>
      </c>
      <c r="I6" s="54" t="str">
        <f>VLOOKUP(H6,Grid!$E$6:$L$13,8,FALSE)</f>
        <v>I Don't Play Enuf</v>
      </c>
      <c r="J6" s="58"/>
      <c r="K6" s="52"/>
      <c r="L6" s="53">
        <v>3</v>
      </c>
      <c r="M6" s="54" t="str">
        <f>VLOOKUP(L6,Grid!$F$6:$L$13,7,FALSE)</f>
        <v>I Don't Play Enuf</v>
      </c>
      <c r="N6" s="59"/>
      <c r="P6" s="33">
        <f>Grid!$A8</f>
        <v>3</v>
      </c>
      <c r="Q6" s="34" t="str">
        <f>Grid!$B8</f>
        <v>Brophy, Kevin</v>
      </c>
    </row>
    <row r="7" spans="1:17" ht="26.25" customHeight="1">
      <c r="A7" s="52"/>
      <c r="B7" s="53">
        <v>4</v>
      </c>
      <c r="C7" s="54" t="str">
        <f>VLOOKUP(B7,Grid!$C$6:$L$13,10,FALSE)</f>
        <v>I Play Too Much</v>
      </c>
      <c r="D7" s="55"/>
      <c r="E7" s="53">
        <v>4</v>
      </c>
      <c r="F7" s="54" t="str">
        <f>VLOOKUP(E7,Grid!$D$6:$L$13,9,FALSE)</f>
        <v>Bliss, Dave</v>
      </c>
      <c r="G7" s="56"/>
      <c r="H7" s="57">
        <v>4</v>
      </c>
      <c r="I7" s="54" t="e">
        <f>VLOOKUP(H7,Grid!$E$6:$L$13,8,FALSE)</f>
        <v>#N/A</v>
      </c>
      <c r="J7" s="58"/>
      <c r="K7" s="52"/>
      <c r="L7" s="53">
        <v>4</v>
      </c>
      <c r="M7" s="54" t="str">
        <f>VLOOKUP(L7,Grid!$F$6:$L$13,7,FALSE)</f>
        <v>Bliss, Dave</v>
      </c>
      <c r="N7" s="59"/>
      <c r="P7" s="33">
        <f>Grid!$A9</f>
        <v>14</v>
      </c>
      <c r="Q7" s="34" t="str">
        <f>Grid!$B9</f>
        <v>Stukes, Levi</v>
      </c>
    </row>
    <row r="8" spans="1:17" ht="26.25" customHeight="1">
      <c r="A8" s="52"/>
      <c r="B8" s="53">
        <v>5</v>
      </c>
      <c r="C8" s="54" t="str">
        <f>VLOOKUP(B8,Grid!$C$6:$L$13,10,FALSE)</f>
        <v>Newman, Steve</v>
      </c>
      <c r="D8" s="55"/>
      <c r="E8" s="53">
        <v>5</v>
      </c>
      <c r="F8" s="54" t="str">
        <f>VLOOKUP(E8,Grid!$D$6:$L$13,9,FALSE)</f>
        <v>Idrissi, Younes</v>
      </c>
      <c r="G8" s="56"/>
      <c r="H8" s="57">
        <v>5</v>
      </c>
      <c r="I8" s="54" t="str">
        <f>VLOOKUP(H8,Grid!$E$6:$L$13,8,FALSE)</f>
        <v>Newman, Steve</v>
      </c>
      <c r="J8" s="58"/>
      <c r="K8" s="52"/>
      <c r="L8" s="53">
        <v>5</v>
      </c>
      <c r="M8" s="54" t="str">
        <f>VLOOKUP(L8,Grid!$F$6:$L$13,7,FALSE)</f>
        <v>Idrissi, Younes</v>
      </c>
      <c r="N8" s="59"/>
      <c r="P8" s="33">
        <f>Grid!$A10</f>
        <v>15</v>
      </c>
      <c r="Q8" s="34" t="str">
        <f>Grid!$B10</f>
        <v>Newman, Steve</v>
      </c>
    </row>
    <row r="9" spans="1:17" s="64" customFormat="1" ht="26.25" customHeight="1">
      <c r="A9" s="60"/>
      <c r="B9" s="61" t="s">
        <v>27</v>
      </c>
      <c r="C9" s="62"/>
      <c r="D9" s="63"/>
      <c r="E9" s="61" t="s">
        <v>27</v>
      </c>
      <c r="F9" s="62"/>
      <c r="G9" s="63"/>
      <c r="H9" s="61" t="s">
        <v>27</v>
      </c>
      <c r="I9" s="62"/>
      <c r="J9" s="63"/>
      <c r="K9" s="60"/>
      <c r="L9" s="61" t="s">
        <v>27</v>
      </c>
      <c r="M9" s="62"/>
      <c r="N9" s="63"/>
      <c r="P9" s="33">
        <f>Grid!$A11</f>
        <v>25</v>
      </c>
      <c r="Q9" s="34" t="str">
        <f>Grid!$B11</f>
        <v>I Don't Play Enuf</v>
      </c>
    </row>
    <row r="10" spans="1:17" s="64" customFormat="1" ht="26.25" customHeight="1">
      <c r="A10" s="60"/>
      <c r="B10" s="61" t="s">
        <v>27</v>
      </c>
      <c r="C10" s="62"/>
      <c r="D10" s="63"/>
      <c r="E10" s="61" t="s">
        <v>27</v>
      </c>
      <c r="F10" s="62"/>
      <c r="G10" s="63"/>
      <c r="H10" s="61" t="s">
        <v>27</v>
      </c>
      <c r="I10" s="62"/>
      <c r="J10" s="63"/>
      <c r="K10" s="60"/>
      <c r="L10" s="61" t="s">
        <v>27</v>
      </c>
      <c r="M10" s="62"/>
      <c r="N10" s="63"/>
      <c r="P10" s="33">
        <f>Grid!$A12</f>
        <v>34</v>
      </c>
      <c r="Q10" s="34" t="str">
        <f>Grid!$B12</f>
        <v>I Play Too Much</v>
      </c>
    </row>
    <row r="11" spans="1:17" s="64" customFormat="1" ht="26.25" customHeight="1" thickBot="1">
      <c r="A11" s="60"/>
      <c r="B11" s="65" t="s">
        <v>27</v>
      </c>
      <c r="C11" s="66"/>
      <c r="D11" s="67"/>
      <c r="E11" s="65" t="s">
        <v>27</v>
      </c>
      <c r="F11" s="66"/>
      <c r="G11" s="67"/>
      <c r="H11" s="65" t="s">
        <v>27</v>
      </c>
      <c r="I11" s="66"/>
      <c r="J11" s="67"/>
      <c r="K11" s="68"/>
      <c r="L11" s="65" t="s">
        <v>27</v>
      </c>
      <c r="M11" s="66"/>
      <c r="N11" s="67"/>
      <c r="P11" s="35">
        <f>Grid!$A13</f>
        <v>44</v>
      </c>
      <c r="Q11" s="36" t="str">
        <f>Grid!$B13</f>
        <v>Bliss, Dave</v>
      </c>
    </row>
    <row r="12" spans="3:6" ht="26.25" customHeight="1" thickTop="1">
      <c r="C12" s="69"/>
      <c r="F12" s="69"/>
    </row>
    <row r="13" spans="3:6" ht="26.25" customHeight="1" thickBot="1">
      <c r="C13" s="69"/>
      <c r="F13" s="69"/>
    </row>
    <row r="14" spans="2:17" s="51" customFormat="1" ht="26.25" customHeight="1" thickBot="1">
      <c r="B14" s="70" t="s">
        <v>10</v>
      </c>
      <c r="C14" s="71"/>
      <c r="D14" s="72"/>
      <c r="E14" s="73" t="s">
        <v>11</v>
      </c>
      <c r="F14" s="74"/>
      <c r="G14" s="75"/>
      <c r="H14" s="76" t="s">
        <v>8</v>
      </c>
      <c r="I14" s="71"/>
      <c r="J14" s="71"/>
      <c r="K14" s="72"/>
      <c r="L14" s="73" t="s">
        <v>9</v>
      </c>
      <c r="M14" s="74"/>
      <c r="N14" s="77"/>
      <c r="P14" s="37" t="str">
        <f aca="true" t="shared" si="0" ref="P14:Q22">P3</f>
        <v>#</v>
      </c>
      <c r="Q14" s="38" t="str">
        <f t="shared" si="0"/>
        <v>Player</v>
      </c>
    </row>
    <row r="15" spans="2:17" ht="26.25" customHeight="1">
      <c r="B15" s="57">
        <v>1</v>
      </c>
      <c r="C15" s="54" t="str">
        <f>VLOOKUP(B15,Grid!$G$6:$L$13,6,FALSE)</f>
        <v>Gaines, Sundiata</v>
      </c>
      <c r="D15" s="55"/>
      <c r="E15" s="53">
        <v>1</v>
      </c>
      <c r="F15" s="54" t="str">
        <f>VLOOKUP(E15,Grid!$H$6:$L$13,5,FALSE)</f>
        <v>Brophy, Kevin</v>
      </c>
      <c r="G15" s="56"/>
      <c r="H15" s="57">
        <v>1</v>
      </c>
      <c r="I15" s="54" t="str">
        <f>VLOOKUP(H15,Grid!$I$6:$L$13,4,FALSE)</f>
        <v>Brophy, Kevin</v>
      </c>
      <c r="J15" s="58"/>
      <c r="K15" s="52"/>
      <c r="L15" s="53">
        <v>1</v>
      </c>
      <c r="M15" s="54" t="str">
        <f>VLOOKUP(L15,Grid!$J$6:$L$13,3,FALSE)</f>
        <v>Gaines, Sundiata</v>
      </c>
      <c r="N15" s="59"/>
      <c r="P15" s="33">
        <f t="shared" si="0"/>
        <v>0</v>
      </c>
      <c r="Q15" s="34" t="str">
        <f t="shared" si="0"/>
        <v>Idrissi, Younes</v>
      </c>
    </row>
    <row r="16" spans="2:17" ht="26.25" customHeight="1">
      <c r="B16" s="57">
        <v>2</v>
      </c>
      <c r="C16" s="54" t="str">
        <f>VLOOKUP(B16,Grid!$G$6:$L$13,6,FALSE)</f>
        <v>Stukes, Levi</v>
      </c>
      <c r="D16" s="55"/>
      <c r="E16" s="53">
        <v>2</v>
      </c>
      <c r="F16" s="54" t="str">
        <f>VLOOKUP(E16,Grid!$H$6:$L$13,5,FALSE)</f>
        <v>Gaines, Sundiata</v>
      </c>
      <c r="G16" s="56"/>
      <c r="H16" s="57">
        <v>2</v>
      </c>
      <c r="I16" s="54" t="str">
        <f>VLOOKUP(H16,Grid!$I$6:$L$13,4,FALSE)</f>
        <v>Stukes, Levi</v>
      </c>
      <c r="J16" s="58"/>
      <c r="K16" s="52"/>
      <c r="L16" s="53">
        <v>2</v>
      </c>
      <c r="M16" s="54" t="str">
        <f>VLOOKUP(L16,Grid!$J$6:$L$13,3,FALSE)</f>
        <v>Stukes, Levi</v>
      </c>
      <c r="N16" s="59"/>
      <c r="P16" s="33">
        <f t="shared" si="0"/>
        <v>2</v>
      </c>
      <c r="Q16" s="34" t="str">
        <f t="shared" si="0"/>
        <v>Gaines, Sundiata</v>
      </c>
    </row>
    <row r="17" spans="2:17" ht="26.25" customHeight="1">
      <c r="B17" s="57">
        <v>3</v>
      </c>
      <c r="C17" s="54" t="str">
        <f>VLOOKUP(B17,Grid!$G$6:$L$13,6,FALSE)</f>
        <v>I Don't Play Enuf</v>
      </c>
      <c r="D17" s="55"/>
      <c r="E17" s="53">
        <v>3</v>
      </c>
      <c r="F17" s="54" t="str">
        <f>VLOOKUP(E17,Grid!$H$6:$L$13,5,FALSE)</f>
        <v>I Don't Play Enuf</v>
      </c>
      <c r="G17" s="56"/>
      <c r="H17" s="57">
        <v>3</v>
      </c>
      <c r="I17" s="54" t="str">
        <f>VLOOKUP(H17,Grid!$I$6:$L$13,4,FALSE)</f>
        <v>I Don't Play Enuf</v>
      </c>
      <c r="J17" s="58"/>
      <c r="K17" s="52"/>
      <c r="L17" s="53">
        <v>3</v>
      </c>
      <c r="M17" s="54" t="str">
        <f>VLOOKUP(L17,Grid!$J$6:$L$13,3,FALSE)</f>
        <v>I Don't Play Enuf</v>
      </c>
      <c r="N17" s="59"/>
      <c r="P17" s="33">
        <f t="shared" si="0"/>
        <v>3</v>
      </c>
      <c r="Q17" s="34" t="str">
        <f t="shared" si="0"/>
        <v>Brophy, Kevin</v>
      </c>
    </row>
    <row r="18" spans="2:17" ht="26.25" customHeight="1">
      <c r="B18" s="57">
        <v>4</v>
      </c>
      <c r="C18" s="54" t="str">
        <f>VLOOKUP(B18,Grid!$G$6:$L$13,6,FALSE)</f>
        <v>I Play Too Much</v>
      </c>
      <c r="D18" s="55"/>
      <c r="E18" s="53">
        <v>4</v>
      </c>
      <c r="F18" s="54" t="str">
        <f>VLOOKUP(E18,Grid!$H$6:$L$13,5,FALSE)</f>
        <v>Bliss, Dave</v>
      </c>
      <c r="G18" s="56"/>
      <c r="H18" s="57">
        <v>4</v>
      </c>
      <c r="I18" s="54" t="str">
        <f>VLOOKUP(H18,Grid!$I$6:$L$13,4,FALSE)</f>
        <v>I Play Too Much</v>
      </c>
      <c r="J18" s="58"/>
      <c r="K18" s="52"/>
      <c r="L18" s="53">
        <v>4</v>
      </c>
      <c r="M18" s="54" t="str">
        <f>VLOOKUP(L18,Grid!$J$6:$L$13,3,FALSE)</f>
        <v>Bliss, Dave</v>
      </c>
      <c r="N18" s="59"/>
      <c r="P18" s="33">
        <f t="shared" si="0"/>
        <v>14</v>
      </c>
      <c r="Q18" s="34" t="str">
        <f t="shared" si="0"/>
        <v>Stukes, Levi</v>
      </c>
    </row>
    <row r="19" spans="2:17" ht="26.25" customHeight="1">
      <c r="B19" s="57">
        <v>5</v>
      </c>
      <c r="C19" s="54" t="str">
        <f>VLOOKUP(B19,Grid!$G$6:$L$13,6,FALSE)</f>
        <v>Newman, Steve</v>
      </c>
      <c r="D19" s="55"/>
      <c r="E19" s="53">
        <v>5</v>
      </c>
      <c r="F19" s="54" t="str">
        <f>VLOOKUP(E19,Grid!$H$6:$L$13,5,FALSE)</f>
        <v>Idrissi, Younes</v>
      </c>
      <c r="G19" s="56"/>
      <c r="H19" s="57">
        <v>5</v>
      </c>
      <c r="I19" s="54" t="str">
        <f>VLOOKUP(H19,Grid!$I$6:$L$13,4,FALSE)</f>
        <v>Idrissi, Younes</v>
      </c>
      <c r="J19" s="58"/>
      <c r="K19" s="52"/>
      <c r="L19" s="53">
        <v>5</v>
      </c>
      <c r="M19" s="54" t="str">
        <f>VLOOKUP(L19,Grid!$J$6:$L$13,3,FALSE)</f>
        <v>Newman, Steve</v>
      </c>
      <c r="N19" s="59"/>
      <c r="P19" s="33">
        <f t="shared" si="0"/>
        <v>15</v>
      </c>
      <c r="Q19" s="34" t="str">
        <f t="shared" si="0"/>
        <v>Newman, Steve</v>
      </c>
    </row>
    <row r="20" spans="2:17" s="64" customFormat="1" ht="26.25" customHeight="1">
      <c r="B20" s="61" t="s">
        <v>27</v>
      </c>
      <c r="C20" s="62"/>
      <c r="D20" s="63"/>
      <c r="E20" s="61" t="s">
        <v>27</v>
      </c>
      <c r="F20" s="62"/>
      <c r="G20" s="63"/>
      <c r="H20" s="61" t="s">
        <v>27</v>
      </c>
      <c r="I20" s="62"/>
      <c r="J20" s="63"/>
      <c r="K20" s="60"/>
      <c r="L20" s="61" t="s">
        <v>27</v>
      </c>
      <c r="M20" s="62"/>
      <c r="N20" s="63"/>
      <c r="P20" s="33">
        <f t="shared" si="0"/>
        <v>25</v>
      </c>
      <c r="Q20" s="34" t="str">
        <f t="shared" si="0"/>
        <v>I Don't Play Enuf</v>
      </c>
    </row>
    <row r="21" spans="2:17" s="64" customFormat="1" ht="26.25" customHeight="1">
      <c r="B21" s="61" t="s">
        <v>27</v>
      </c>
      <c r="C21" s="62"/>
      <c r="D21" s="63"/>
      <c r="E21" s="61" t="s">
        <v>27</v>
      </c>
      <c r="F21" s="62"/>
      <c r="G21" s="63"/>
      <c r="H21" s="61" t="s">
        <v>27</v>
      </c>
      <c r="I21" s="62"/>
      <c r="J21" s="63"/>
      <c r="K21" s="60"/>
      <c r="L21" s="61" t="s">
        <v>27</v>
      </c>
      <c r="M21" s="62"/>
      <c r="N21" s="63"/>
      <c r="P21" s="33">
        <f t="shared" si="0"/>
        <v>34</v>
      </c>
      <c r="Q21" s="34" t="str">
        <f t="shared" si="0"/>
        <v>I Play Too Much</v>
      </c>
    </row>
    <row r="22" spans="2:17" s="64" customFormat="1" ht="26.25" customHeight="1" thickBot="1">
      <c r="B22" s="65" t="s">
        <v>27</v>
      </c>
      <c r="C22" s="66"/>
      <c r="D22" s="67"/>
      <c r="E22" s="65" t="s">
        <v>27</v>
      </c>
      <c r="F22" s="66"/>
      <c r="G22" s="67"/>
      <c r="H22" s="65" t="s">
        <v>27</v>
      </c>
      <c r="I22" s="66"/>
      <c r="J22" s="67"/>
      <c r="K22" s="68"/>
      <c r="L22" s="65" t="s">
        <v>27</v>
      </c>
      <c r="M22" s="66"/>
      <c r="N22" s="67"/>
      <c r="P22" s="35">
        <f t="shared" si="0"/>
        <v>44</v>
      </c>
      <c r="Q22" s="36" t="str">
        <f t="shared" si="0"/>
        <v>Bliss, Dave</v>
      </c>
    </row>
    <row r="23" spans="3:6" ht="26.25" customHeight="1" thickTop="1">
      <c r="C23" s="69"/>
      <c r="F23" s="69"/>
    </row>
    <row r="24" spans="3:10" s="51" customFormat="1" ht="26.25" customHeight="1">
      <c r="C24" s="51" t="s">
        <v>31</v>
      </c>
      <c r="G24" s="78"/>
      <c r="H24" s="78"/>
      <c r="I24" s="78"/>
      <c r="J24" s="78"/>
    </row>
    <row r="25" ht="26.25" customHeight="1">
      <c r="C25" s="69" t="s">
        <v>32</v>
      </c>
    </row>
    <row r="26" ht="26.25" customHeight="1">
      <c r="C26" s="69" t="s">
        <v>33</v>
      </c>
    </row>
    <row r="27" ht="26.25" customHeight="1">
      <c r="C27" s="69" t="s">
        <v>34</v>
      </c>
    </row>
  </sheetData>
  <sheetProtection sheet="1" objects="1" scenarios="1"/>
  <printOptions horizontalCentered="1"/>
  <pageMargins left="0.38" right="0.36" top="0.4" bottom="0.36" header="0.5" footer="0.5"/>
  <pageSetup fitToHeight="1"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Q27"/>
  <sheetViews>
    <sheetView zoomScale="66" zoomScaleNormal="66" zoomScalePageLayoutView="0" workbookViewId="0" topLeftCell="A1">
      <selection activeCell="A1" sqref="A1"/>
    </sheetView>
  </sheetViews>
  <sheetFormatPr defaultColWidth="9.140625" defaultRowHeight="26.25" customHeight="1"/>
  <cols>
    <col min="1" max="1" width="2.8515625" style="40" customWidth="1"/>
    <col min="2" max="2" width="5.7109375" style="41" customWidth="1"/>
    <col min="3" max="3" width="14.421875" style="41" bestFit="1" customWidth="1"/>
    <col min="4" max="4" width="9.140625" style="41" customWidth="1"/>
    <col min="5" max="5" width="5.7109375" style="41" customWidth="1"/>
    <col min="6" max="6" width="14.421875" style="41" bestFit="1" customWidth="1"/>
    <col min="7" max="7" width="9.140625" style="41" customWidth="1"/>
    <col min="8" max="8" width="5.7109375" style="41" customWidth="1"/>
    <col min="9" max="9" width="14.57421875" style="41" customWidth="1"/>
    <col min="10" max="10" width="4.7109375" style="41" hidden="1" customWidth="1"/>
    <col min="11" max="11" width="12.28125" style="40" bestFit="1" customWidth="1"/>
    <col min="12" max="12" width="5.7109375" style="40" customWidth="1"/>
    <col min="13" max="13" width="14.421875" style="40" bestFit="1" customWidth="1"/>
    <col min="14" max="14" width="9.140625" style="40" customWidth="1"/>
    <col min="15" max="15" width="8.421875" style="40" customWidth="1"/>
    <col min="16" max="16" width="5.140625" style="40" customWidth="1"/>
    <col min="17" max="17" width="26.57421875" style="40" customWidth="1"/>
    <col min="18" max="18" width="4.00390625" style="40" customWidth="1"/>
    <col min="19" max="16384" width="9.140625" style="40" customWidth="1"/>
  </cols>
  <sheetData>
    <row r="1" spans="1:15" s="39" customFormat="1" ht="26.25" customHeight="1">
      <c r="A1" s="81"/>
      <c r="B1" s="81"/>
      <c r="C1" s="82" t="str">
        <f>Grid!C2</f>
        <v>Game #</v>
      </c>
      <c r="D1" s="83"/>
      <c r="E1" s="81" t="str">
        <f>Grid!E2</f>
        <v>vs</v>
      </c>
      <c r="F1" s="81"/>
      <c r="G1" s="81"/>
      <c r="H1" s="81"/>
      <c r="J1" s="81">
        <f>Grid!J2</f>
        <v>0</v>
      </c>
      <c r="K1" s="84"/>
      <c r="M1" s="81"/>
      <c r="N1" s="81"/>
      <c r="O1" s="81"/>
    </row>
    <row r="2" ht="26.25" customHeight="1" thickBot="1"/>
    <row r="3" spans="1:17" s="51" customFormat="1" ht="26.25" customHeight="1" thickBot="1">
      <c r="A3" s="42"/>
      <c r="B3" s="43" t="s">
        <v>6</v>
      </c>
      <c r="C3" s="44"/>
      <c r="D3" s="45"/>
      <c r="E3" s="46" t="s">
        <v>7</v>
      </c>
      <c r="F3" s="47"/>
      <c r="G3" s="48"/>
      <c r="H3" s="49" t="s">
        <v>12</v>
      </c>
      <c r="I3" s="44"/>
      <c r="J3" s="44"/>
      <c r="K3" s="45"/>
      <c r="L3" s="46" t="s">
        <v>13</v>
      </c>
      <c r="M3" s="47"/>
      <c r="N3" s="50"/>
      <c r="P3" s="37" t="str">
        <f>Grid!$A5</f>
        <v>#</v>
      </c>
      <c r="Q3" s="38" t="str">
        <f>Grid!$B5</f>
        <v>Player</v>
      </c>
    </row>
    <row r="4" spans="1:17" ht="26.25" customHeight="1">
      <c r="A4" s="52"/>
      <c r="B4" s="53">
        <v>1</v>
      </c>
      <c r="C4" s="54"/>
      <c r="D4" s="55"/>
      <c r="E4" s="53">
        <v>1</v>
      </c>
      <c r="F4" s="54"/>
      <c r="G4" s="56"/>
      <c r="H4" s="57">
        <v>1</v>
      </c>
      <c r="I4" s="54"/>
      <c r="J4" s="58"/>
      <c r="K4" s="52"/>
      <c r="L4" s="53">
        <v>1</v>
      </c>
      <c r="M4" s="54"/>
      <c r="N4" s="59"/>
      <c r="P4" s="33"/>
      <c r="Q4" s="34"/>
    </row>
    <row r="5" spans="1:17" ht="26.25" customHeight="1">
      <c r="A5" s="52"/>
      <c r="B5" s="53">
        <v>2</v>
      </c>
      <c r="C5" s="54"/>
      <c r="D5" s="55"/>
      <c r="E5" s="53">
        <v>2</v>
      </c>
      <c r="F5" s="54"/>
      <c r="G5" s="56"/>
      <c r="H5" s="57">
        <v>2</v>
      </c>
      <c r="I5" s="54"/>
      <c r="J5" s="58"/>
      <c r="K5" s="52"/>
      <c r="L5" s="53">
        <v>2</v>
      </c>
      <c r="M5" s="54"/>
      <c r="N5" s="59"/>
      <c r="P5" s="33"/>
      <c r="Q5" s="34"/>
    </row>
    <row r="6" spans="1:17" ht="26.25" customHeight="1">
      <c r="A6" s="52"/>
      <c r="B6" s="53">
        <v>3</v>
      </c>
      <c r="C6" s="54"/>
      <c r="D6" s="55"/>
      <c r="E6" s="53">
        <v>3</v>
      </c>
      <c r="F6" s="54"/>
      <c r="G6" s="56"/>
      <c r="H6" s="57">
        <v>3</v>
      </c>
      <c r="I6" s="54"/>
      <c r="J6" s="58"/>
      <c r="K6" s="52"/>
      <c r="L6" s="53">
        <v>3</v>
      </c>
      <c r="M6" s="54"/>
      <c r="N6" s="59"/>
      <c r="P6" s="33"/>
      <c r="Q6" s="34"/>
    </row>
    <row r="7" spans="1:17" ht="26.25" customHeight="1">
      <c r="A7" s="52"/>
      <c r="B7" s="53">
        <v>4</v>
      </c>
      <c r="C7" s="54"/>
      <c r="D7" s="55"/>
      <c r="E7" s="53">
        <v>4</v>
      </c>
      <c r="F7" s="54"/>
      <c r="G7" s="56"/>
      <c r="H7" s="57">
        <v>4</v>
      </c>
      <c r="I7" s="54"/>
      <c r="J7" s="58"/>
      <c r="K7" s="52"/>
      <c r="L7" s="53">
        <v>4</v>
      </c>
      <c r="M7" s="54"/>
      <c r="N7" s="59"/>
      <c r="P7" s="33"/>
      <c r="Q7" s="34"/>
    </row>
    <row r="8" spans="1:17" ht="26.25" customHeight="1">
      <c r="A8" s="52"/>
      <c r="B8" s="53">
        <v>5</v>
      </c>
      <c r="C8" s="54"/>
      <c r="D8" s="55"/>
      <c r="E8" s="53">
        <v>5</v>
      </c>
      <c r="F8" s="54"/>
      <c r="G8" s="56"/>
      <c r="H8" s="57">
        <v>5</v>
      </c>
      <c r="I8" s="54"/>
      <c r="J8" s="58"/>
      <c r="K8" s="52"/>
      <c r="L8" s="53">
        <v>5</v>
      </c>
      <c r="M8" s="54"/>
      <c r="N8" s="59"/>
      <c r="P8" s="33"/>
      <c r="Q8" s="34"/>
    </row>
    <row r="9" spans="1:17" s="64" customFormat="1" ht="26.25" customHeight="1">
      <c r="A9" s="60"/>
      <c r="B9" s="61" t="s">
        <v>27</v>
      </c>
      <c r="C9" s="62"/>
      <c r="D9" s="63"/>
      <c r="E9" s="61" t="s">
        <v>27</v>
      </c>
      <c r="F9" s="62"/>
      <c r="G9" s="63"/>
      <c r="H9" s="61" t="s">
        <v>27</v>
      </c>
      <c r="I9" s="62"/>
      <c r="J9" s="63"/>
      <c r="K9" s="60"/>
      <c r="L9" s="61" t="s">
        <v>27</v>
      </c>
      <c r="M9" s="62"/>
      <c r="N9" s="63"/>
      <c r="P9" s="33"/>
      <c r="Q9" s="34"/>
    </row>
    <row r="10" spans="1:17" s="64" customFormat="1" ht="26.25" customHeight="1">
      <c r="A10" s="60"/>
      <c r="B10" s="61" t="s">
        <v>27</v>
      </c>
      <c r="C10" s="62"/>
      <c r="D10" s="63"/>
      <c r="E10" s="61" t="s">
        <v>27</v>
      </c>
      <c r="F10" s="62"/>
      <c r="G10" s="63"/>
      <c r="H10" s="61" t="s">
        <v>27</v>
      </c>
      <c r="I10" s="62"/>
      <c r="J10" s="63"/>
      <c r="K10" s="60"/>
      <c r="L10" s="61" t="s">
        <v>27</v>
      </c>
      <c r="M10" s="62"/>
      <c r="N10" s="63"/>
      <c r="P10" s="33"/>
      <c r="Q10" s="34"/>
    </row>
    <row r="11" spans="1:17" s="64" customFormat="1" ht="26.25" customHeight="1" thickBot="1">
      <c r="A11" s="60"/>
      <c r="B11" s="65" t="s">
        <v>27</v>
      </c>
      <c r="C11" s="66"/>
      <c r="D11" s="67"/>
      <c r="E11" s="65" t="s">
        <v>27</v>
      </c>
      <c r="F11" s="66"/>
      <c r="G11" s="67"/>
      <c r="H11" s="65" t="s">
        <v>27</v>
      </c>
      <c r="I11" s="66"/>
      <c r="J11" s="67"/>
      <c r="K11" s="68"/>
      <c r="L11" s="65" t="s">
        <v>27</v>
      </c>
      <c r="M11" s="66"/>
      <c r="N11" s="67"/>
      <c r="P11" s="35"/>
      <c r="Q11" s="36"/>
    </row>
    <row r="12" spans="3:6" ht="26.25" customHeight="1" thickTop="1">
      <c r="C12" s="69"/>
      <c r="F12" s="69"/>
    </row>
    <row r="13" spans="3:6" ht="26.25" customHeight="1" thickBot="1">
      <c r="C13" s="69"/>
      <c r="F13" s="69"/>
    </row>
    <row r="14" spans="2:17" s="51" customFormat="1" ht="26.25" customHeight="1" thickBot="1">
      <c r="B14" s="70" t="s">
        <v>10</v>
      </c>
      <c r="C14" s="71"/>
      <c r="D14" s="72"/>
      <c r="E14" s="73" t="s">
        <v>11</v>
      </c>
      <c r="F14" s="74"/>
      <c r="G14" s="75"/>
      <c r="H14" s="76" t="s">
        <v>8</v>
      </c>
      <c r="I14" s="71"/>
      <c r="J14" s="71"/>
      <c r="K14" s="72"/>
      <c r="L14" s="73" t="s">
        <v>9</v>
      </c>
      <c r="M14" s="74"/>
      <c r="N14" s="77"/>
      <c r="P14" s="37" t="str">
        <f>P3</f>
        <v>#</v>
      </c>
      <c r="Q14" s="38" t="str">
        <f>Q3</f>
        <v>Player</v>
      </c>
    </row>
    <row r="15" spans="2:17" ht="26.25" customHeight="1">
      <c r="B15" s="57">
        <v>1</v>
      </c>
      <c r="C15" s="54"/>
      <c r="D15" s="55"/>
      <c r="E15" s="53">
        <v>1</v>
      </c>
      <c r="F15" s="54"/>
      <c r="G15" s="56"/>
      <c r="H15" s="57">
        <v>1</v>
      </c>
      <c r="I15" s="54"/>
      <c r="J15" s="58"/>
      <c r="K15" s="52"/>
      <c r="L15" s="53">
        <v>1</v>
      </c>
      <c r="M15" s="54"/>
      <c r="N15" s="59"/>
      <c r="P15" s="33"/>
      <c r="Q15" s="34"/>
    </row>
    <row r="16" spans="2:17" ht="26.25" customHeight="1">
      <c r="B16" s="57">
        <v>2</v>
      </c>
      <c r="C16" s="54"/>
      <c r="D16" s="55"/>
      <c r="E16" s="53">
        <v>2</v>
      </c>
      <c r="F16" s="54"/>
      <c r="G16" s="56"/>
      <c r="H16" s="57">
        <v>2</v>
      </c>
      <c r="I16" s="54"/>
      <c r="J16" s="58"/>
      <c r="K16" s="52"/>
      <c r="L16" s="53">
        <v>2</v>
      </c>
      <c r="M16" s="54"/>
      <c r="N16" s="59"/>
      <c r="P16" s="33"/>
      <c r="Q16" s="34"/>
    </row>
    <row r="17" spans="2:17" ht="26.25" customHeight="1">
      <c r="B17" s="57">
        <v>3</v>
      </c>
      <c r="C17" s="54"/>
      <c r="D17" s="55"/>
      <c r="E17" s="53">
        <v>3</v>
      </c>
      <c r="F17" s="54"/>
      <c r="G17" s="56"/>
      <c r="H17" s="57">
        <v>3</v>
      </c>
      <c r="I17" s="54"/>
      <c r="J17" s="58"/>
      <c r="K17" s="52"/>
      <c r="L17" s="53">
        <v>3</v>
      </c>
      <c r="M17" s="54"/>
      <c r="N17" s="59"/>
      <c r="P17" s="33"/>
      <c r="Q17" s="34"/>
    </row>
    <row r="18" spans="2:17" ht="26.25" customHeight="1">
      <c r="B18" s="57">
        <v>4</v>
      </c>
      <c r="C18" s="54"/>
      <c r="D18" s="55"/>
      <c r="E18" s="53">
        <v>4</v>
      </c>
      <c r="F18" s="54"/>
      <c r="G18" s="56"/>
      <c r="H18" s="57">
        <v>4</v>
      </c>
      <c r="I18" s="54"/>
      <c r="J18" s="58"/>
      <c r="K18" s="52"/>
      <c r="L18" s="53">
        <v>4</v>
      </c>
      <c r="M18" s="54"/>
      <c r="N18" s="59"/>
      <c r="P18" s="33"/>
      <c r="Q18" s="34"/>
    </row>
    <row r="19" spans="2:17" ht="26.25" customHeight="1">
      <c r="B19" s="57">
        <v>5</v>
      </c>
      <c r="C19" s="54"/>
      <c r="D19" s="55"/>
      <c r="E19" s="53">
        <v>5</v>
      </c>
      <c r="F19" s="54"/>
      <c r="G19" s="56"/>
      <c r="H19" s="57">
        <v>5</v>
      </c>
      <c r="I19" s="54"/>
      <c r="J19" s="58"/>
      <c r="K19" s="52"/>
      <c r="L19" s="53">
        <v>5</v>
      </c>
      <c r="M19" s="54"/>
      <c r="N19" s="59"/>
      <c r="P19" s="33"/>
      <c r="Q19" s="34"/>
    </row>
    <row r="20" spans="2:17" s="64" customFormat="1" ht="26.25" customHeight="1">
      <c r="B20" s="61" t="s">
        <v>27</v>
      </c>
      <c r="C20" s="62"/>
      <c r="D20" s="63"/>
      <c r="E20" s="61" t="s">
        <v>27</v>
      </c>
      <c r="F20" s="62"/>
      <c r="G20" s="63"/>
      <c r="H20" s="61" t="s">
        <v>27</v>
      </c>
      <c r="I20" s="62"/>
      <c r="J20" s="63"/>
      <c r="K20" s="60"/>
      <c r="L20" s="61" t="s">
        <v>27</v>
      </c>
      <c r="M20" s="62"/>
      <c r="N20" s="63"/>
      <c r="P20" s="33"/>
      <c r="Q20" s="34"/>
    </row>
    <row r="21" spans="2:17" s="64" customFormat="1" ht="26.25" customHeight="1">
      <c r="B21" s="61" t="s">
        <v>27</v>
      </c>
      <c r="C21" s="62"/>
      <c r="D21" s="63"/>
      <c r="E21" s="61" t="s">
        <v>27</v>
      </c>
      <c r="F21" s="62"/>
      <c r="G21" s="63"/>
      <c r="H21" s="61" t="s">
        <v>27</v>
      </c>
      <c r="I21" s="62"/>
      <c r="J21" s="63"/>
      <c r="K21" s="60"/>
      <c r="L21" s="61" t="s">
        <v>27</v>
      </c>
      <c r="M21" s="62"/>
      <c r="N21" s="63"/>
      <c r="P21" s="33"/>
      <c r="Q21" s="34"/>
    </row>
    <row r="22" spans="2:17" s="64" customFormat="1" ht="26.25" customHeight="1" thickBot="1">
      <c r="B22" s="65" t="s">
        <v>27</v>
      </c>
      <c r="C22" s="66"/>
      <c r="D22" s="67"/>
      <c r="E22" s="65" t="s">
        <v>27</v>
      </c>
      <c r="F22" s="66"/>
      <c r="G22" s="67"/>
      <c r="H22" s="65" t="s">
        <v>27</v>
      </c>
      <c r="I22" s="66"/>
      <c r="J22" s="67"/>
      <c r="K22" s="68"/>
      <c r="L22" s="65" t="s">
        <v>27</v>
      </c>
      <c r="M22" s="66"/>
      <c r="N22" s="67"/>
      <c r="P22" s="35"/>
      <c r="Q22" s="36"/>
    </row>
    <row r="23" spans="3:6" ht="26.25" customHeight="1" thickTop="1">
      <c r="C23" s="69"/>
      <c r="F23" s="69"/>
    </row>
    <row r="24" spans="3:10" s="51" customFormat="1" ht="26.25" customHeight="1">
      <c r="C24" s="51" t="s">
        <v>31</v>
      </c>
      <c r="G24" s="78"/>
      <c r="H24" s="78"/>
      <c r="I24" s="78"/>
      <c r="J24" s="78"/>
    </row>
    <row r="25" ht="26.25" customHeight="1">
      <c r="C25" s="69" t="s">
        <v>32</v>
      </c>
    </row>
    <row r="26" ht="26.25" customHeight="1">
      <c r="C26" s="69" t="s">
        <v>33</v>
      </c>
    </row>
    <row r="27" ht="26.25" customHeight="1">
      <c r="C27" s="69" t="s">
        <v>34</v>
      </c>
    </row>
  </sheetData>
  <sheetProtection sheet="1" objects="1" scenarios="1"/>
  <printOptions horizontalCentered="1"/>
  <pageMargins left="0.75" right="0.75" top="0.52" bottom="0.52" header="0.5" footer="0.5"/>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ADP SoftPay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Evans</dc:creator>
  <cp:keywords/>
  <dc:description/>
  <cp:lastModifiedBy>Blalock</cp:lastModifiedBy>
  <cp:lastPrinted>2006-11-14T20:49:35Z</cp:lastPrinted>
  <dcterms:created xsi:type="dcterms:W3CDTF">2004-11-29T17:40:06Z</dcterms:created>
  <dcterms:modified xsi:type="dcterms:W3CDTF">2013-11-17T19:50:21Z</dcterms:modified>
  <cp:category/>
  <cp:version/>
  <cp:contentType/>
  <cp:contentStatus/>
</cp:coreProperties>
</file>